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824" activeTab="1"/>
  </bookViews>
  <sheets>
    <sheet name="общая" sheetId="1" r:id="rId1"/>
    <sheet name="свод виды" sheetId="2" r:id="rId2"/>
    <sheet name="виды ДО" sheetId="3" r:id="rId3"/>
    <sheet name="сеть ОДО" sheetId="4" r:id="rId4"/>
    <sheet name="частные" sheetId="5" r:id="rId5"/>
    <sheet name="дворцы свод" sheetId="6" r:id="rId6"/>
    <sheet name="дворцы" sheetId="7" r:id="rId7"/>
    <sheet name="станции и центры натуралистов" sheetId="8" r:id="rId8"/>
    <sheet name="станции и центры туристов" sheetId="9" r:id="rId9"/>
    <sheet name="станции и центры техников" sheetId="10" r:id="rId10"/>
    <sheet name="детские оздоровительные лагеря" sheetId="11" r:id="rId11"/>
    <sheet name="ДМШ, ДХШ, ДШИ, др" sheetId="12" r:id="rId12"/>
    <sheet name="Дворовые клубы" sheetId="13" r:id="rId13"/>
    <sheet name=" органиазции по направлениям д " sheetId="14" r:id="rId14"/>
    <sheet name="ДЮСШ в системе Обр" sheetId="15" r:id="rId15"/>
    <sheet name="УМЦДО " sheetId="16" r:id="rId16"/>
    <sheet name="ДЮСШ " sheetId="17" r:id="rId17"/>
    <sheet name="СДЮШОР" sheetId="18" r:id="rId18"/>
    <sheet name="други ОДО системы культуры и сп" sheetId="19" r:id="rId19"/>
    <sheet name="кружки и секции в школах" sheetId="20" r:id="rId20"/>
    <sheet name="возраст в ОДО образования" sheetId="21" r:id="rId21"/>
    <sheet name="возраст культура и спорт" sheetId="22" r:id="rId22"/>
  </sheets>
  <externalReferences>
    <externalReference r:id="rId25"/>
  </externalReferences>
  <definedNames>
    <definedName name="_xlnm.Print_Area" localSheetId="11">'ДМШ, ДХШ, ДШИ, др'!$A$1:$BF$24</definedName>
    <definedName name="_xlnm.Print_Area" localSheetId="0">'общая'!$A$1:$BJ$25</definedName>
  </definedNames>
  <calcPr fullCalcOnLoad="1"/>
</workbook>
</file>

<file path=xl/sharedStrings.xml><?xml version="1.0" encoding="utf-8"?>
<sst xmlns="http://schemas.openxmlformats.org/spreadsheetml/2006/main" count="1577" uniqueCount="263">
  <si>
    <t>№</t>
  </si>
  <si>
    <t>облысы / область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</si>
  <si>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</si>
  <si>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</si>
  <si>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</si>
  <si>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</si>
  <si>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>ВКО</t>
  </si>
  <si>
    <t>Жамбылская</t>
  </si>
  <si>
    <t>ЗКО</t>
  </si>
  <si>
    <t>Карагандинская</t>
  </si>
  <si>
    <t xml:space="preserve">Костанайская </t>
  </si>
  <si>
    <t>Кызылординская</t>
  </si>
  <si>
    <t xml:space="preserve">Мангистауская </t>
  </si>
  <si>
    <t xml:space="preserve">Павлодарская </t>
  </si>
  <si>
    <t>СКО</t>
  </si>
  <si>
    <t>г. Алматы</t>
  </si>
  <si>
    <t>сеть</t>
  </si>
  <si>
    <t>конт</t>
  </si>
  <si>
    <t>ДМШ ДХШ ДШИ</t>
  </si>
  <si>
    <t>лагеря</t>
  </si>
  <si>
    <t>область</t>
  </si>
  <si>
    <t>кол-во учащихся</t>
  </si>
  <si>
    <t>УМЦДО</t>
  </si>
  <si>
    <t>ОДО</t>
  </si>
  <si>
    <t>ДМШ</t>
  </si>
  <si>
    <t>ДШИ</t>
  </si>
  <si>
    <t>всего ОДО</t>
  </si>
  <si>
    <t>конти</t>
  </si>
  <si>
    <t>Дворцы,дома шк</t>
  </si>
  <si>
    <t>Станции и центры технического творчества</t>
  </si>
  <si>
    <t xml:space="preserve">всего </t>
  </si>
  <si>
    <t>дети-=сироты</t>
  </si>
  <si>
    <t>дети ОБПР</t>
  </si>
  <si>
    <t>дети с ограниченными возможностями</t>
  </si>
  <si>
    <t>Станции и центры юных туристов</t>
  </si>
  <si>
    <t>всего</t>
  </si>
  <si>
    <t>волейбол</t>
  </si>
  <si>
    <t>баскетбол</t>
  </si>
  <si>
    <t>футбол</t>
  </si>
  <si>
    <t>теннис</t>
  </si>
  <si>
    <t>лыжи</t>
  </si>
  <si>
    <t>коньки</t>
  </si>
  <si>
    <t>борьба</t>
  </si>
  <si>
    <t>национальные игры</t>
  </si>
  <si>
    <t>шахматы-шашки</t>
  </si>
  <si>
    <t>другие</t>
  </si>
  <si>
    <t>художественно-эстетические</t>
  </si>
  <si>
    <t>ДПИ</t>
  </si>
  <si>
    <t>технические</t>
  </si>
  <si>
    <t>экологические</t>
  </si>
  <si>
    <t>туристско-краеведческие</t>
  </si>
  <si>
    <t>общественно-гуманитарные</t>
  </si>
  <si>
    <t>математико-естественные</t>
  </si>
  <si>
    <t>языковые</t>
  </si>
  <si>
    <t>количество кружков в сельской местности</t>
  </si>
  <si>
    <t>в них детей из  сельской местности</t>
  </si>
  <si>
    <t>всего детей 6-18 лет, в т.ч.</t>
  </si>
  <si>
    <t>6-10 лет</t>
  </si>
  <si>
    <t>11-15 лет</t>
  </si>
  <si>
    <t>16-18 лет</t>
  </si>
  <si>
    <t>Станции и центры юных натуралистов</t>
  </si>
  <si>
    <t>дворовые клубы, другие дв.клубы</t>
  </si>
  <si>
    <t>ДЮСШ</t>
  </si>
  <si>
    <t>УМЦДО (областные, районные, респуб)</t>
  </si>
  <si>
    <t>ДХШ</t>
  </si>
  <si>
    <t>Сеть  и контингент организаций дополнительного образования  ( свод)</t>
  </si>
  <si>
    <t>%</t>
  </si>
  <si>
    <t>сеть ОДО</t>
  </si>
  <si>
    <t>контингент ОДО</t>
  </si>
  <si>
    <t xml:space="preserve"> % охвата</t>
  </si>
  <si>
    <t xml:space="preserve"> в них детей</t>
  </si>
  <si>
    <t xml:space="preserve"> сеть, город</t>
  </si>
  <si>
    <t xml:space="preserve"> охват детей в городе</t>
  </si>
  <si>
    <t xml:space="preserve"> охват детей в селе</t>
  </si>
  <si>
    <t>% охвата</t>
  </si>
  <si>
    <t xml:space="preserve"> девочки</t>
  </si>
  <si>
    <t xml:space="preserve"> в т.ч. частные</t>
  </si>
  <si>
    <t xml:space="preserve"> сеть ОДО (образование)  </t>
  </si>
  <si>
    <t xml:space="preserve"> охват детей ОДО </t>
  </si>
  <si>
    <t>сеть, город</t>
  </si>
  <si>
    <t xml:space="preserve"> сеть, село</t>
  </si>
  <si>
    <t xml:space="preserve"> сеть ОДО </t>
  </si>
  <si>
    <t>/ охват детей в городе</t>
  </si>
  <si>
    <t>Дворцы школьников</t>
  </si>
  <si>
    <t xml:space="preserve"> контингент</t>
  </si>
  <si>
    <t xml:space="preserve"> сеть</t>
  </si>
  <si>
    <t xml:space="preserve"> наличие лагеря</t>
  </si>
  <si>
    <t xml:space="preserve"> область</t>
  </si>
  <si>
    <t xml:space="preserve"> всего</t>
  </si>
  <si>
    <t xml:space="preserve"> в т.ч. Частные</t>
  </si>
  <si>
    <t>село</t>
  </si>
  <si>
    <t>город</t>
  </si>
  <si>
    <t xml:space="preserve"> всего детей</t>
  </si>
  <si>
    <t>контингент</t>
  </si>
  <si>
    <t>в т.ч. Частные</t>
  </si>
  <si>
    <t xml:space="preserve">  город</t>
  </si>
  <si>
    <t xml:space="preserve"> в т.ч. в частных</t>
  </si>
  <si>
    <t xml:space="preserve"> в т.ч.село</t>
  </si>
  <si>
    <t xml:space="preserve"> в т.ч. город</t>
  </si>
  <si>
    <t xml:space="preserve"> в т.ч. девочки</t>
  </si>
  <si>
    <t xml:space="preserve"> в т.ч. мальчики</t>
  </si>
  <si>
    <t xml:space="preserve"> Город</t>
  </si>
  <si>
    <t>всего детей</t>
  </si>
  <si>
    <t>в т.ч. в частных</t>
  </si>
  <si>
    <t xml:space="preserve"> в т.ч. Город</t>
  </si>
  <si>
    <t xml:space="preserve"> в т.ч. Девочки</t>
  </si>
  <si>
    <t xml:space="preserve"> в т.ч. Мальчики</t>
  </si>
  <si>
    <t>Город</t>
  </si>
  <si>
    <t>в т.ч. девочки</t>
  </si>
  <si>
    <t xml:space="preserve"> город</t>
  </si>
  <si>
    <t>охват детей в кружках</t>
  </si>
  <si>
    <t>охват детей в бесплатных  секциях</t>
  </si>
  <si>
    <t>количество бесплатных секций</t>
  </si>
  <si>
    <t>количество бесплатных кружков</t>
  </si>
  <si>
    <t>количество секций в сельской местности</t>
  </si>
  <si>
    <t>охват детей в кружках сельской местности</t>
  </si>
  <si>
    <t>контингент 1-11 классов</t>
  </si>
  <si>
    <t>в т.ч. Мальчики</t>
  </si>
  <si>
    <t>дворовые клубы</t>
  </si>
  <si>
    <t>другие орпганизации по направлениям деят и интересам детей</t>
  </si>
  <si>
    <t>СДЮШОР</t>
  </si>
  <si>
    <t>Дворцы</t>
  </si>
  <si>
    <t>Дворовые клубы</t>
  </si>
  <si>
    <t>В системе образования</t>
  </si>
  <si>
    <t xml:space="preserve"> Дворцы школьников (дома, центры, комплексы, центры детско-юношеского творчества)</t>
  </si>
  <si>
    <t xml:space="preserve"> Станции юных туристов (центры детско-юношеского туризма, детско-юношеский центр экологии и туризма, детско-юношеские центры туризма и краеведения)</t>
  </si>
  <si>
    <t>детские оздоровительные лагеря</t>
  </si>
  <si>
    <t>ДЮСШ в  системе образования</t>
  </si>
  <si>
    <t xml:space="preserve"> % </t>
  </si>
  <si>
    <t xml:space="preserve">% </t>
  </si>
  <si>
    <t xml:space="preserve"> %</t>
  </si>
  <si>
    <t>ДЮСШ системы культуры и спорта</t>
  </si>
  <si>
    <t>охват детей в секциях</t>
  </si>
  <si>
    <t>Туркестанская</t>
  </si>
  <si>
    <t>г. Шымкент</t>
  </si>
  <si>
    <t>Итого</t>
  </si>
  <si>
    <t>СДЮШОР системы культуры и спорта</t>
  </si>
  <si>
    <t>В системе культуры и спорта</t>
  </si>
  <si>
    <t xml:space="preserve"> из них ДМШ</t>
  </si>
  <si>
    <t xml:space="preserve"> из них ДХШ</t>
  </si>
  <si>
    <t xml:space="preserve"> из них ДШИ</t>
  </si>
  <si>
    <t>г.Алматы</t>
  </si>
  <si>
    <t>г.Шымкент</t>
  </si>
  <si>
    <t>из них робототехника</t>
  </si>
  <si>
    <t>из них дебаты</t>
  </si>
  <si>
    <t>в т.ч. дети с особыми образовательными потребностями</t>
  </si>
  <si>
    <t>дети-сироты и дети, оставшиеся без попечения родителей</t>
  </si>
  <si>
    <t>г.Нур-Султан</t>
  </si>
  <si>
    <t>г. Нур-Султан</t>
  </si>
  <si>
    <t>г. Нру-Султан</t>
  </si>
  <si>
    <t>количество  секций  в школах</t>
  </si>
  <si>
    <t>количество кружков  в школах</t>
  </si>
  <si>
    <t>кол-во кружков</t>
  </si>
  <si>
    <t>в них детей</t>
  </si>
  <si>
    <t>Павлодарская</t>
  </si>
  <si>
    <t>комплексы</t>
  </si>
  <si>
    <t xml:space="preserve">ДЮСШ </t>
  </si>
  <si>
    <t>малообеспеченные деи</t>
  </si>
  <si>
    <t>контингент 1-13 классов</t>
  </si>
  <si>
    <t>-</t>
  </si>
  <si>
    <t>Спортивные школы</t>
  </si>
  <si>
    <t>итого</t>
  </si>
  <si>
    <t xml:space="preserve">сеть и контингент ОДО </t>
  </si>
  <si>
    <t>ЮКО Туркестанская</t>
  </si>
  <si>
    <t>контигент 1-11 классы</t>
  </si>
  <si>
    <t>Количественный состав дворцов, домов школьников, центров творчества, комплексов, ДЮЦ</t>
  </si>
  <si>
    <t>область, города</t>
  </si>
  <si>
    <t xml:space="preserve"> дворцы школьников</t>
  </si>
  <si>
    <t xml:space="preserve"> дома школьников</t>
  </si>
  <si>
    <t xml:space="preserve"> центры творчества</t>
  </si>
  <si>
    <t xml:space="preserve"> комплексы</t>
  </si>
  <si>
    <t xml:space="preserve"> детско- юношеские центры</t>
  </si>
  <si>
    <t>Акмолинская</t>
  </si>
  <si>
    <t>Актюбинская</t>
  </si>
  <si>
    <t>Алматинская</t>
  </si>
  <si>
    <t>Атырауская</t>
  </si>
  <si>
    <t>Костанайская</t>
  </si>
  <si>
    <t>Мангистауская</t>
  </si>
  <si>
    <t xml:space="preserve">итого </t>
  </si>
  <si>
    <t>1-11 классы</t>
  </si>
  <si>
    <t>/ контингент</t>
  </si>
  <si>
    <t>кол-во школ (независмо от ведомственной принадлежности</t>
  </si>
  <si>
    <t>дети из малообеспеченных семей</t>
  </si>
  <si>
    <t>система образования, культуры и спорта</t>
  </si>
  <si>
    <t>Детские дворовые клубы (клубные досуговые организации) , имеющие юррегистрацию</t>
  </si>
  <si>
    <t>охват детей в бесплатных кружках</t>
  </si>
  <si>
    <t>области, города</t>
  </si>
  <si>
    <t xml:space="preserve">ЗКО </t>
  </si>
  <si>
    <t>кол-во в них учащихся</t>
  </si>
  <si>
    <t>Частные организации</t>
  </si>
  <si>
    <t>в системе образования</t>
  </si>
  <si>
    <t>дворовые клубы, другие досуговые организации</t>
  </si>
  <si>
    <t xml:space="preserve"> организации по нарпавлениям деятельности и интересам детей</t>
  </si>
  <si>
    <t>ДЮСШ в системе образования</t>
  </si>
  <si>
    <t>кол-во обучающихся 1-11(12) классов</t>
  </si>
  <si>
    <t>Оорганизации по направлениям деятельности и интересам детей</t>
  </si>
  <si>
    <t>контингент 1-12 классов</t>
  </si>
  <si>
    <t xml:space="preserve"> дебаты</t>
  </si>
  <si>
    <t xml:space="preserve"> девочек</t>
  </si>
  <si>
    <t xml:space="preserve"> дебатные</t>
  </si>
  <si>
    <t>общий охват ДО</t>
  </si>
  <si>
    <t xml:space="preserve">кол-во кружков в селе </t>
  </si>
  <si>
    <t xml:space="preserve">общий охват ДО в селе </t>
  </si>
  <si>
    <t>Дворцы, дома, центрв</t>
  </si>
  <si>
    <t>станции и центры натуралистов</t>
  </si>
  <si>
    <t xml:space="preserve">в них детей </t>
  </si>
  <si>
    <t>станции и центры туристов</t>
  </si>
  <si>
    <t>станции и центры техников</t>
  </si>
  <si>
    <t>детские лагеря</t>
  </si>
  <si>
    <t>дворовые клубы (клубные досуговые ОДО)</t>
  </si>
  <si>
    <t xml:space="preserve"> ОДО по интересам и направлениям</t>
  </si>
  <si>
    <t>другие школы эстетич направленности</t>
  </si>
  <si>
    <t xml:space="preserve"> % охвата ДО во внешкольных ОДО</t>
  </si>
  <si>
    <t>общий % охвата ДО</t>
  </si>
  <si>
    <t xml:space="preserve">общий % охвата ДО в селе </t>
  </si>
  <si>
    <t>Частные ОДО</t>
  </si>
  <si>
    <t>ДЮСШ в системе культуры и спорта</t>
  </si>
  <si>
    <t>другие ОДО системы културы и спорта</t>
  </si>
  <si>
    <t xml:space="preserve">Сеть  и контингент организаций дополнительного образования  </t>
  </si>
  <si>
    <t>ДАННЫЕ об ОДО СИСТЕМЫ ОБРАЗОВАНИЯ</t>
  </si>
  <si>
    <t>другие досуговые организации (по интересам детей)</t>
  </si>
  <si>
    <t>другие школы эстетической направленности</t>
  </si>
  <si>
    <t>другие Школы худ-эстетич направленности</t>
  </si>
  <si>
    <t>Дворцы, дома  школьников</t>
  </si>
  <si>
    <t>ОБЩИЙ ОХВАТ ДО:  КРУЖКИ+ ОДО</t>
  </si>
  <si>
    <t xml:space="preserve">% охвата кружками  в селе </t>
  </si>
  <si>
    <t xml:space="preserve">контингент ОДО в селе </t>
  </si>
  <si>
    <t xml:space="preserve"> % охвата ДО в ОДО в селе</t>
  </si>
  <si>
    <t>414433</t>
  </si>
  <si>
    <t xml:space="preserve"> СИСТЕМЫ ОБРАЗОВАНИЯ, КУЛЬТУРЫ и СПОРТА</t>
  </si>
  <si>
    <t>ОДО СИСТЕМЫ КУЛЬТУРЫ и СПОРТА</t>
  </si>
  <si>
    <t xml:space="preserve"> Туркестанская</t>
  </si>
  <si>
    <t xml:space="preserve"> система культуры и спорта</t>
  </si>
  <si>
    <t xml:space="preserve"> области, города</t>
  </si>
  <si>
    <t>ОДО по направлениям деят и интересам детей</t>
  </si>
  <si>
    <t>всего в культуре и спорта</t>
  </si>
  <si>
    <t>сеть и контингент ОДО</t>
  </si>
  <si>
    <t>кол-во обучающихся</t>
  </si>
  <si>
    <t>Детские музыкальные, художественные школы, школы искусств</t>
  </si>
  <si>
    <t>Станции, центры, школы юных техников</t>
  </si>
  <si>
    <t>Виды внешкольных организаций</t>
  </si>
  <si>
    <t>Внешкольные организации системы образования</t>
  </si>
  <si>
    <t>Дома школьников</t>
  </si>
  <si>
    <t>Центры творчества</t>
  </si>
  <si>
    <t>ДЮЦ</t>
  </si>
  <si>
    <t>Станции и  центры юных техников</t>
  </si>
  <si>
    <t>Станции и</t>
  </si>
  <si>
    <t>центры юных  туристов</t>
  </si>
  <si>
    <t>Организации по направлениям и интересам детей</t>
  </si>
  <si>
    <t>ДМШ, ДШИ, ДХШ</t>
  </si>
  <si>
    <t>Детские  лагеря</t>
  </si>
  <si>
    <t>Другие</t>
  </si>
  <si>
    <t>в т.ч. мальчики</t>
  </si>
  <si>
    <t xml:space="preserve"> в т.ч.город</t>
  </si>
  <si>
    <t>Станции и центры экологов и  натуралистов</t>
  </si>
  <si>
    <t>другие школы</t>
  </si>
  <si>
    <t>эст направ.</t>
  </si>
  <si>
    <t>Наименование  ОДО</t>
  </si>
  <si>
    <t>Внешкольные организации системы культуры и спорта</t>
  </si>
  <si>
    <t>Другие ОДО системы культуры и спорта</t>
  </si>
  <si>
    <t>775</t>
  </si>
  <si>
    <t>0</t>
  </si>
  <si>
    <t>60</t>
  </si>
</sst>
</file>

<file path=xl/styles.xml><?xml version="1.0" encoding="utf-8"?>
<styleSheet xmlns="http://schemas.openxmlformats.org/spreadsheetml/2006/main">
  <numFmts count="4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0.0E+00"/>
    <numFmt numFmtId="198" formatCode="0E+00"/>
    <numFmt numFmtId="199" formatCode="#,##0.0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Calibri"/>
      <family val="2"/>
    </font>
    <font>
      <b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3"/>
      <color indexed="60"/>
      <name val="Times New Roman"/>
      <family val="1"/>
    </font>
    <font>
      <sz val="13"/>
      <color indexed="8"/>
      <name val="Calibri"/>
      <family val="2"/>
    </font>
    <font>
      <b/>
      <sz val="13"/>
      <color indexed="6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60"/>
      <name val="Arial"/>
      <family val="2"/>
    </font>
    <font>
      <b/>
      <sz val="10"/>
      <color indexed="60"/>
      <name val="Times New Roman"/>
      <family val="1"/>
    </font>
    <font>
      <sz val="12"/>
      <color indexed="56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Calibri"/>
      <family val="2"/>
    </font>
    <font>
      <sz val="13.5"/>
      <color indexed="56"/>
      <name val="Times New Roman"/>
      <family val="1"/>
    </font>
    <font>
      <b/>
      <sz val="13.5"/>
      <color indexed="56"/>
      <name val="Times New Roman"/>
      <family val="1"/>
    </font>
    <font>
      <sz val="10"/>
      <color indexed="56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rgb="FF76923C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4"/>
      <color rgb="FF002060"/>
      <name val="Times New Roman"/>
      <family val="1"/>
    </font>
    <font>
      <b/>
      <sz val="14"/>
      <color rgb="FF002060"/>
      <name val="Times New Roman"/>
      <family val="1"/>
    </font>
    <font>
      <sz val="14"/>
      <color rgb="FFFF0000"/>
      <name val="Calibri"/>
      <family val="2"/>
    </font>
    <font>
      <b/>
      <sz val="10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002060"/>
      <name val="Times New Roman"/>
      <family val="1"/>
    </font>
    <font>
      <sz val="13"/>
      <color rgb="FF002060"/>
      <name val="Times New Roman"/>
      <family val="1"/>
    </font>
    <font>
      <sz val="13"/>
      <color rgb="FF002060"/>
      <name val="Calibri"/>
      <family val="2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sz val="14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3"/>
      <color rgb="FFC00000"/>
      <name val="Times New Roman"/>
      <family val="1"/>
    </font>
    <font>
      <sz val="13"/>
      <color theme="1"/>
      <name val="Calibri"/>
      <family val="2"/>
    </font>
    <font>
      <b/>
      <sz val="13"/>
      <color rgb="FFC0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3"/>
      <color rgb="FF002060"/>
      <name val="Calibri"/>
      <family val="2"/>
    </font>
    <font>
      <b/>
      <sz val="13"/>
      <color rgb="FFFF0000"/>
      <name val="Times New Roman"/>
      <family val="1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  <font>
      <sz val="12"/>
      <color rgb="FF00206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Calibri"/>
      <family val="2"/>
    </font>
    <font>
      <sz val="13.5"/>
      <color rgb="FF002060"/>
      <name val="Times New Roman"/>
      <family val="1"/>
    </font>
    <font>
      <b/>
      <sz val="13.5"/>
      <color rgb="FF002060"/>
      <name val="Times New Roman"/>
      <family val="1"/>
    </font>
    <font>
      <sz val="10"/>
      <color rgb="FF00206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70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6" fillId="0" borderId="0" xfId="0" applyFont="1" applyAlignment="1">
      <alignment horizontal="center" vertical="center"/>
    </xf>
    <xf numFmtId="0" fontId="85" fillId="0" borderId="11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87" fillId="0" borderId="0" xfId="0" applyFont="1" applyAlignment="1">
      <alignment/>
    </xf>
    <xf numFmtId="0" fontId="0" fillId="0" borderId="0" xfId="0" applyFill="1" applyAlignment="1">
      <alignment/>
    </xf>
    <xf numFmtId="0" fontId="88" fillId="0" borderId="0" xfId="0" applyFont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87" fillId="0" borderId="12" xfId="0" applyFont="1" applyBorder="1" applyAlignment="1">
      <alignment/>
    </xf>
    <xf numFmtId="0" fontId="0" fillId="0" borderId="0" xfId="0" applyAlignment="1">
      <alignment horizontal="center"/>
    </xf>
    <xf numFmtId="0" fontId="85" fillId="0" borderId="0" xfId="0" applyFont="1" applyBorder="1" applyAlignment="1">
      <alignment/>
    </xf>
    <xf numFmtId="0" fontId="89" fillId="0" borderId="0" xfId="0" applyFont="1" applyAlignment="1">
      <alignment horizontal="center" vertical="center"/>
    </xf>
    <xf numFmtId="3" fontId="90" fillId="0" borderId="12" xfId="0" applyNumberFormat="1" applyFont="1" applyBorder="1" applyAlignment="1">
      <alignment horizontal="center" vertical="top" wrapText="1"/>
    </xf>
    <xf numFmtId="0" fontId="87" fillId="0" borderId="13" xfId="0" applyNumberFormat="1" applyFont="1" applyBorder="1" applyAlignment="1">
      <alignment horizontal="center" vertical="top" wrapText="1"/>
    </xf>
    <xf numFmtId="0" fontId="91" fillId="0" borderId="10" xfId="0" applyFont="1" applyFill="1" applyBorder="1" applyAlignment="1">
      <alignment vertical="top"/>
    </xf>
    <xf numFmtId="0" fontId="92" fillId="0" borderId="10" xfId="0" applyFont="1" applyFill="1" applyBorder="1" applyAlignment="1">
      <alignment vertical="top"/>
    </xf>
    <xf numFmtId="0" fontId="87" fillId="0" borderId="13" xfId="0" applyFont="1" applyBorder="1" applyAlignment="1">
      <alignment horizontal="center" vertical="top" wrapText="1"/>
    </xf>
    <xf numFmtId="0" fontId="87" fillId="0" borderId="14" xfId="0" applyNumberFormat="1" applyFont="1" applyFill="1" applyBorder="1" applyAlignment="1">
      <alignment horizontal="center" vertical="center" wrapText="1"/>
    </xf>
    <xf numFmtId="0" fontId="93" fillId="4" borderId="12" xfId="0" applyFont="1" applyFill="1" applyBorder="1" applyAlignment="1">
      <alignment horizontal="center" vertical="top" wrapText="1" readingOrder="1"/>
    </xf>
    <xf numFmtId="0" fontId="94" fillId="4" borderId="12" xfId="0" applyFont="1" applyFill="1" applyBorder="1" applyAlignment="1">
      <alignment horizontal="center" vertical="top" wrapText="1" readingOrder="1"/>
    </xf>
    <xf numFmtId="0" fontId="93" fillId="4" borderId="12" xfId="0" applyFont="1" applyFill="1" applyBorder="1" applyAlignment="1">
      <alignment horizontal="center" vertical="center" wrapText="1" readingOrder="1"/>
    </xf>
    <xf numFmtId="0" fontId="95" fillId="0" borderId="12" xfId="0" applyFont="1" applyFill="1" applyBorder="1" applyAlignment="1">
      <alignment horizontal="center" vertical="top" wrapText="1"/>
    </xf>
    <xf numFmtId="0" fontId="96" fillId="0" borderId="12" xfId="0" applyFont="1" applyFill="1" applyBorder="1" applyAlignment="1">
      <alignment horizontal="center" vertical="top" wrapText="1"/>
    </xf>
    <xf numFmtId="3" fontId="95" fillId="0" borderId="12" xfId="0" applyNumberFormat="1" applyFont="1" applyBorder="1" applyAlignment="1">
      <alignment horizontal="center" vertical="center" wrapText="1"/>
    </xf>
    <xf numFmtId="3" fontId="96" fillId="0" borderId="12" xfId="0" applyNumberFormat="1" applyFont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/>
    </xf>
    <xf numFmtId="0" fontId="85" fillId="0" borderId="0" xfId="0" applyFont="1" applyFill="1" applyAlignment="1">
      <alignment vertical="top"/>
    </xf>
    <xf numFmtId="0" fontId="98" fillId="0" borderId="12" xfId="0" applyFont="1" applyFill="1" applyBorder="1" applyAlignment="1">
      <alignment horizontal="center" vertical="top" textRotation="90" wrapText="1"/>
    </xf>
    <xf numFmtId="0" fontId="96" fillId="0" borderId="12" xfId="0" applyFont="1" applyBorder="1" applyAlignment="1">
      <alignment horizontal="center"/>
    </xf>
    <xf numFmtId="1" fontId="99" fillId="0" borderId="12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3" fontId="95" fillId="0" borderId="12" xfId="0" applyNumberFormat="1" applyFont="1" applyBorder="1" applyAlignment="1">
      <alignment horizontal="center" wrapText="1"/>
    </xf>
    <xf numFmtId="196" fontId="95" fillId="0" borderId="12" xfId="0" applyNumberFormat="1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top" wrapText="1"/>
    </xf>
    <xf numFmtId="0" fontId="95" fillId="0" borderId="12" xfId="0" applyFont="1" applyFill="1" applyBorder="1" applyAlignment="1">
      <alignment horizontal="left" vertical="top" wrapText="1"/>
    </xf>
    <xf numFmtId="0" fontId="96" fillId="0" borderId="12" xfId="0" applyFont="1" applyFill="1" applyBorder="1" applyAlignment="1">
      <alignment horizontal="left" vertical="top" wrapText="1"/>
    </xf>
    <xf numFmtId="0" fontId="96" fillId="0" borderId="12" xfId="0" applyFont="1" applyFill="1" applyBorder="1" applyAlignment="1">
      <alignment horizontal="left" wrapText="1"/>
    </xf>
    <xf numFmtId="0" fontId="96" fillId="0" borderId="12" xfId="0" applyFont="1" applyBorder="1" applyAlignment="1">
      <alignment horizontal="center" vertical="top"/>
    </xf>
    <xf numFmtId="0" fontId="96" fillId="0" borderId="12" xfId="0" applyFont="1" applyBorder="1" applyAlignment="1">
      <alignment horizontal="center" textRotation="90" wrapText="1"/>
    </xf>
    <xf numFmtId="3" fontId="95" fillId="0" borderId="12" xfId="0" applyNumberFormat="1" applyFont="1" applyFill="1" applyBorder="1" applyAlignment="1">
      <alignment horizontal="center" vertical="top" wrapText="1"/>
    </xf>
    <xf numFmtId="3" fontId="95" fillId="0" borderId="12" xfId="0" applyNumberFormat="1" applyFont="1" applyBorder="1" applyAlignment="1">
      <alignment horizontal="center" vertical="top" wrapText="1"/>
    </xf>
    <xf numFmtId="0" fontId="95" fillId="0" borderId="12" xfId="0" applyFont="1" applyFill="1" applyBorder="1" applyAlignment="1">
      <alignment horizontal="center" vertical="top"/>
    </xf>
    <xf numFmtId="0" fontId="95" fillId="33" borderId="12" xfId="0" applyFont="1" applyFill="1" applyBorder="1" applyAlignment="1">
      <alignment horizontal="center" vertical="top"/>
    </xf>
    <xf numFmtId="0" fontId="95" fillId="0" borderId="12" xfId="0" applyFont="1" applyBorder="1" applyAlignment="1">
      <alignment horizontal="center" vertical="top"/>
    </xf>
    <xf numFmtId="0" fontId="96" fillId="0" borderId="12" xfId="0" applyFont="1" applyFill="1" applyBorder="1" applyAlignment="1">
      <alignment horizontal="center" vertical="top"/>
    </xf>
    <xf numFmtId="0" fontId="96" fillId="0" borderId="12" xfId="0" applyFont="1" applyFill="1" applyBorder="1" applyAlignment="1">
      <alignment vertical="top"/>
    </xf>
    <xf numFmtId="3" fontId="96" fillId="0" borderId="12" xfId="0" applyNumberFormat="1" applyFont="1" applyFill="1" applyBorder="1" applyAlignment="1">
      <alignment horizontal="center" vertical="top" wrapText="1"/>
    </xf>
    <xf numFmtId="0" fontId="94" fillId="4" borderId="12" xfId="0" applyFont="1" applyFill="1" applyBorder="1" applyAlignment="1">
      <alignment horizontal="left" vertical="top" wrapText="1" readingOrder="1"/>
    </xf>
    <xf numFmtId="0" fontId="100" fillId="0" borderId="12" xfId="0" applyFont="1" applyFill="1" applyBorder="1" applyAlignment="1">
      <alignment horizontal="center" vertical="top"/>
    </xf>
    <xf numFmtId="0" fontId="101" fillId="0" borderId="12" xfId="0" applyFont="1" applyFill="1" applyBorder="1" applyAlignment="1">
      <alignment horizontal="center"/>
    </xf>
    <xf numFmtId="0" fontId="102" fillId="0" borderId="12" xfId="0" applyFont="1" applyFill="1" applyBorder="1" applyAlignment="1">
      <alignment horizontal="center"/>
    </xf>
    <xf numFmtId="0" fontId="101" fillId="0" borderId="12" xfId="0" applyFont="1" applyFill="1" applyBorder="1" applyAlignment="1">
      <alignment/>
    </xf>
    <xf numFmtId="196" fontId="95" fillId="0" borderId="12" xfId="0" applyNumberFormat="1" applyFont="1" applyFill="1" applyBorder="1" applyAlignment="1">
      <alignment horizontal="center" vertical="top" wrapText="1"/>
    </xf>
    <xf numFmtId="182" fontId="95" fillId="0" borderId="12" xfId="0" applyNumberFormat="1" applyFont="1" applyFill="1" applyBorder="1" applyAlignment="1">
      <alignment horizontal="center" vertical="top" wrapText="1"/>
    </xf>
    <xf numFmtId="182" fontId="96" fillId="0" borderId="12" xfId="0" applyNumberFormat="1" applyFont="1" applyFill="1" applyBorder="1" applyAlignment="1">
      <alignment horizontal="center" vertical="top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top" wrapText="1"/>
    </xf>
    <xf numFmtId="0" fontId="103" fillId="0" borderId="0" xfId="0" applyFont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top" wrapText="1"/>
    </xf>
    <xf numFmtId="0" fontId="104" fillId="0" borderId="0" xfId="0" applyFont="1" applyAlignment="1">
      <alignment/>
    </xf>
    <xf numFmtId="0" fontId="103" fillId="0" borderId="16" xfId="0" applyFont="1" applyFill="1" applyBorder="1" applyAlignment="1">
      <alignment horizontal="center" vertical="top" wrapText="1"/>
    </xf>
    <xf numFmtId="0" fontId="103" fillId="0" borderId="16" xfId="0" applyFont="1" applyBorder="1" applyAlignment="1">
      <alignment horizontal="center" vertical="top" wrapText="1"/>
    </xf>
    <xf numFmtId="0" fontId="103" fillId="0" borderId="15" xfId="0" applyFont="1" applyBorder="1" applyAlignment="1">
      <alignment horizontal="center" vertical="top" wrapText="1"/>
    </xf>
    <xf numFmtId="0" fontId="103" fillId="0" borderId="15" xfId="0" applyFont="1" applyFill="1" applyBorder="1" applyAlignment="1">
      <alignment horizontal="center" vertical="top" wrapText="1"/>
    </xf>
    <xf numFmtId="0" fontId="103" fillId="0" borderId="10" xfId="0" applyFont="1" applyFill="1" applyBorder="1" applyAlignment="1">
      <alignment horizontal="left" vertical="top" wrapText="1"/>
    </xf>
    <xf numFmtId="1" fontId="104" fillId="33" borderId="12" xfId="0" applyNumberFormat="1" applyFont="1" applyFill="1" applyBorder="1" applyAlignment="1">
      <alignment horizontal="center" vertical="center" wrapText="1"/>
    </xf>
    <xf numFmtId="3" fontId="104" fillId="10" borderId="12" xfId="0" applyNumberFormat="1" applyFont="1" applyFill="1" applyBorder="1" applyAlignment="1">
      <alignment horizontal="center" vertical="center" wrapText="1"/>
    </xf>
    <xf numFmtId="196" fontId="103" fillId="10" borderId="12" xfId="0" applyNumberFormat="1" applyFont="1" applyFill="1" applyBorder="1" applyAlignment="1">
      <alignment horizontal="center" vertical="center" wrapText="1"/>
    </xf>
    <xf numFmtId="196" fontId="104" fillId="10" borderId="12" xfId="0" applyNumberFormat="1" applyFont="1" applyFill="1" applyBorder="1" applyAlignment="1">
      <alignment horizontal="center" vertical="center" wrapText="1"/>
    </xf>
    <xf numFmtId="1" fontId="104" fillId="10" borderId="12" xfId="0" applyNumberFormat="1" applyFont="1" applyFill="1" applyBorder="1" applyAlignment="1">
      <alignment horizontal="center" vertical="center" wrapText="1"/>
    </xf>
    <xf numFmtId="3" fontId="104" fillId="34" borderId="12" xfId="0" applyNumberFormat="1" applyFont="1" applyFill="1" applyBorder="1" applyAlignment="1">
      <alignment horizontal="center" vertical="center" wrapText="1"/>
    </xf>
    <xf numFmtId="3" fontId="104" fillId="0" borderId="12" xfId="0" applyNumberFormat="1" applyFont="1" applyBorder="1" applyAlignment="1">
      <alignment horizontal="center" wrapText="1"/>
    </xf>
    <xf numFmtId="196" fontId="104" fillId="0" borderId="12" xfId="0" applyNumberFormat="1" applyFont="1" applyFill="1" applyBorder="1" applyAlignment="1">
      <alignment horizontal="center" vertical="center" wrapText="1"/>
    </xf>
    <xf numFmtId="182" fontId="104" fillId="33" borderId="12" xfId="0" applyNumberFormat="1" applyFont="1" applyFill="1" applyBorder="1" applyAlignment="1">
      <alignment horizontal="center" vertical="center" wrapText="1"/>
    </xf>
    <xf numFmtId="3" fontId="104" fillId="0" borderId="12" xfId="0" applyNumberFormat="1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/>
    </xf>
    <xf numFmtId="196" fontId="104" fillId="0" borderId="12" xfId="0" applyNumberFormat="1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/>
    </xf>
    <xf numFmtId="182" fontId="104" fillId="0" borderId="12" xfId="0" applyNumberFormat="1" applyFont="1" applyBorder="1" applyAlignment="1">
      <alignment horizontal="center"/>
    </xf>
    <xf numFmtId="3" fontId="104" fillId="0" borderId="12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Border="1" applyAlignment="1">
      <alignment horizontal="center" vertical="center" wrapText="1"/>
    </xf>
    <xf numFmtId="1" fontId="103" fillId="33" borderId="12" xfId="0" applyNumberFormat="1" applyFont="1" applyFill="1" applyBorder="1" applyAlignment="1">
      <alignment horizontal="center" vertical="center" wrapText="1"/>
    </xf>
    <xf numFmtId="1" fontId="104" fillId="34" borderId="12" xfId="0" applyNumberFormat="1" applyFont="1" applyFill="1" applyBorder="1" applyAlignment="1">
      <alignment horizontal="center" vertical="center" wrapText="1"/>
    </xf>
    <xf numFmtId="3" fontId="104" fillId="33" borderId="12" xfId="0" applyNumberFormat="1" applyFont="1" applyFill="1" applyBorder="1" applyAlignment="1">
      <alignment horizontal="center" vertical="center" wrapText="1"/>
    </xf>
    <xf numFmtId="0" fontId="105" fillId="33" borderId="13" xfId="0" applyNumberFormat="1" applyFont="1" applyFill="1" applyBorder="1" applyAlignment="1">
      <alignment horizontal="center" wrapText="1"/>
    </xf>
    <xf numFmtId="49" fontId="104" fillId="10" borderId="12" xfId="0" applyNumberFormat="1" applyFont="1" applyFill="1" applyBorder="1" applyAlignment="1">
      <alignment horizontal="center" vertical="center" wrapText="1"/>
    </xf>
    <xf numFmtId="3" fontId="103" fillId="0" borderId="12" xfId="0" applyNumberFormat="1" applyFont="1" applyBorder="1" applyAlignment="1">
      <alignment horizontal="center" wrapText="1"/>
    </xf>
    <xf numFmtId="3" fontId="103" fillId="0" borderId="12" xfId="0" applyNumberFormat="1" applyFont="1" applyBorder="1" applyAlignment="1">
      <alignment horizontal="center" vertical="center" wrapText="1"/>
    </xf>
    <xf numFmtId="3" fontId="103" fillId="0" borderId="12" xfId="0" applyNumberFormat="1" applyFont="1" applyFill="1" applyBorder="1" applyAlignment="1">
      <alignment horizontal="center" vertical="center" wrapText="1"/>
    </xf>
    <xf numFmtId="0" fontId="93" fillId="4" borderId="17" xfId="0" applyFont="1" applyFill="1" applyBorder="1" applyAlignment="1">
      <alignment horizontal="center" vertical="top" wrapText="1" readingOrder="1"/>
    </xf>
    <xf numFmtId="0" fontId="94" fillId="4" borderId="17" xfId="0" applyFont="1" applyFill="1" applyBorder="1" applyAlignment="1">
      <alignment horizontal="center" vertical="top" wrapText="1" readingOrder="1"/>
    </xf>
    <xf numFmtId="0" fontId="94" fillId="0" borderId="12" xfId="0" applyFont="1" applyBorder="1" applyAlignment="1">
      <alignment horizontal="center" vertical="top" wrapText="1" readingOrder="1"/>
    </xf>
    <xf numFmtId="0" fontId="106" fillId="4" borderId="12" xfId="0" applyFont="1" applyFill="1" applyBorder="1" applyAlignment="1">
      <alignment horizontal="center" vertical="top" wrapText="1"/>
    </xf>
    <xf numFmtId="3" fontId="96" fillId="0" borderId="12" xfId="0" applyNumberFormat="1" applyFont="1" applyBorder="1" applyAlignment="1">
      <alignment horizontal="center" vertical="top" wrapText="1"/>
    </xf>
    <xf numFmtId="0" fontId="96" fillId="0" borderId="12" xfId="0" applyFont="1" applyFill="1" applyBorder="1" applyAlignment="1">
      <alignment horizontal="center" vertical="center" wrapText="1"/>
    </xf>
    <xf numFmtId="1" fontId="104" fillId="33" borderId="12" xfId="0" applyNumberFormat="1" applyFont="1" applyFill="1" applyBorder="1" applyAlignment="1">
      <alignment horizontal="center" vertical="top" wrapText="1"/>
    </xf>
    <xf numFmtId="3" fontId="104" fillId="10" borderId="12" xfId="0" applyNumberFormat="1" applyFont="1" applyFill="1" applyBorder="1" applyAlignment="1">
      <alignment horizontal="center" vertical="top" wrapText="1"/>
    </xf>
    <xf numFmtId="196" fontId="103" fillId="10" borderId="12" xfId="0" applyNumberFormat="1" applyFont="1" applyFill="1" applyBorder="1" applyAlignment="1">
      <alignment horizontal="center" vertical="top" wrapText="1"/>
    </xf>
    <xf numFmtId="196" fontId="104" fillId="10" borderId="12" xfId="0" applyNumberFormat="1" applyFont="1" applyFill="1" applyBorder="1" applyAlignment="1">
      <alignment horizontal="center" vertical="top" wrapText="1"/>
    </xf>
    <xf numFmtId="1" fontId="104" fillId="10" borderId="12" xfId="0" applyNumberFormat="1" applyFont="1" applyFill="1" applyBorder="1" applyAlignment="1">
      <alignment horizontal="center" vertical="top" wrapText="1"/>
    </xf>
    <xf numFmtId="3" fontId="104" fillId="34" borderId="12" xfId="0" applyNumberFormat="1" applyFont="1" applyFill="1" applyBorder="1" applyAlignment="1">
      <alignment horizontal="center" vertical="top" wrapText="1"/>
    </xf>
    <xf numFmtId="3" fontId="104" fillId="0" borderId="12" xfId="0" applyNumberFormat="1" applyFont="1" applyFill="1" applyBorder="1" applyAlignment="1">
      <alignment horizontal="center" vertical="top" wrapText="1"/>
    </xf>
    <xf numFmtId="196" fontId="104" fillId="0" borderId="12" xfId="0" applyNumberFormat="1" applyFont="1" applyFill="1" applyBorder="1" applyAlignment="1">
      <alignment horizontal="center" vertical="top" wrapText="1"/>
    </xf>
    <xf numFmtId="182" fontId="104" fillId="33" borderId="12" xfId="0" applyNumberFormat="1" applyFont="1" applyFill="1" applyBorder="1" applyAlignment="1">
      <alignment horizontal="center" vertical="top" wrapText="1"/>
    </xf>
    <xf numFmtId="3" fontId="104" fillId="0" borderId="12" xfId="0" applyNumberFormat="1" applyFont="1" applyBorder="1" applyAlignment="1">
      <alignment horizontal="center" vertical="top" wrapText="1"/>
    </xf>
    <xf numFmtId="0" fontId="105" fillId="0" borderId="12" xfId="0" applyFont="1" applyBorder="1" applyAlignment="1">
      <alignment horizontal="center" vertical="top"/>
    </xf>
    <xf numFmtId="196" fontId="104" fillId="0" borderId="12" xfId="0" applyNumberFormat="1" applyFont="1" applyBorder="1" applyAlignment="1">
      <alignment horizontal="center" vertical="top" wrapText="1"/>
    </xf>
    <xf numFmtId="0" fontId="104" fillId="0" borderId="12" xfId="0" applyFont="1" applyBorder="1" applyAlignment="1">
      <alignment horizontal="center" vertical="top"/>
    </xf>
    <xf numFmtId="182" fontId="104" fillId="0" borderId="12" xfId="0" applyNumberFormat="1" applyFont="1" applyBorder="1" applyAlignment="1">
      <alignment horizontal="center" vertical="top"/>
    </xf>
    <xf numFmtId="3" fontId="96" fillId="0" borderId="12" xfId="0" applyNumberFormat="1" applyFont="1" applyFill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left" vertical="top" wrapText="1"/>
    </xf>
    <xf numFmtId="3" fontId="95" fillId="0" borderId="12" xfId="0" applyNumberFormat="1" applyFont="1" applyFill="1" applyBorder="1" applyAlignment="1">
      <alignment horizontal="center" vertical="center" wrapText="1"/>
    </xf>
    <xf numFmtId="3" fontId="95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96" fillId="0" borderId="0" xfId="0" applyNumberFormat="1" applyFont="1" applyBorder="1" applyAlignment="1">
      <alignment horizontal="center" vertical="top" wrapText="1"/>
    </xf>
    <xf numFmtId="3" fontId="96" fillId="0" borderId="0" xfId="0" applyNumberFormat="1" applyFont="1" applyFill="1" applyBorder="1" applyAlignment="1">
      <alignment horizontal="center" vertical="top" wrapText="1"/>
    </xf>
    <xf numFmtId="3" fontId="96" fillId="0" borderId="0" xfId="0" applyNumberFormat="1" applyFont="1" applyBorder="1" applyAlignment="1">
      <alignment horizontal="center" wrapText="1"/>
    </xf>
    <xf numFmtId="0" fontId="96" fillId="0" borderId="18" xfId="0" applyFont="1" applyBorder="1" applyAlignment="1">
      <alignment horizontal="center" textRotation="90" wrapText="1"/>
    </xf>
    <xf numFmtId="0" fontId="96" fillId="0" borderId="12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 wrapText="1"/>
    </xf>
    <xf numFmtId="0" fontId="96" fillId="35" borderId="1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top" wrapText="1"/>
    </xf>
    <xf numFmtId="0" fontId="95" fillId="0" borderId="13" xfId="0" applyNumberFormat="1" applyFont="1" applyBorder="1" applyAlignment="1">
      <alignment horizontal="center" vertical="center" wrapText="1"/>
    </xf>
    <xf numFmtId="182" fontId="95" fillId="0" borderId="13" xfId="0" applyNumberFormat="1" applyFont="1" applyBorder="1" applyAlignment="1">
      <alignment horizontal="center" vertical="center" wrapText="1"/>
    </xf>
    <xf numFmtId="0" fontId="95" fillId="33" borderId="13" xfId="0" applyNumberFormat="1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wrapText="1"/>
    </xf>
    <xf numFmtId="0" fontId="109" fillId="0" borderId="0" xfId="0" applyFont="1" applyAlignment="1">
      <alignment/>
    </xf>
    <xf numFmtId="182" fontId="95" fillId="0" borderId="12" xfId="0" applyNumberFormat="1" applyFont="1" applyBorder="1" applyAlignment="1">
      <alignment horizontal="center" vertical="center"/>
    </xf>
    <xf numFmtId="0" fontId="109" fillId="0" borderId="0" xfId="0" applyFont="1" applyFill="1" applyAlignment="1">
      <alignment/>
    </xf>
    <xf numFmtId="0" fontId="96" fillId="0" borderId="0" xfId="0" applyFont="1" applyFill="1" applyAlignment="1">
      <alignment horizontal="justify" vertical="center"/>
    </xf>
    <xf numFmtId="0" fontId="96" fillId="0" borderId="18" xfId="0" applyFont="1" applyFill="1" applyBorder="1" applyAlignment="1">
      <alignment horizontal="center" textRotation="90" wrapText="1"/>
    </xf>
    <xf numFmtId="0" fontId="96" fillId="0" borderId="15" xfId="0" applyFont="1" applyFill="1" applyBorder="1" applyAlignment="1">
      <alignment horizontal="center" textRotation="90" wrapText="1"/>
    </xf>
    <xf numFmtId="0" fontId="96" fillId="0" borderId="16" xfId="0" applyFont="1" applyFill="1" applyBorder="1" applyAlignment="1">
      <alignment horizontal="center" textRotation="90" wrapText="1"/>
    </xf>
    <xf numFmtId="0" fontId="96" fillId="0" borderId="12" xfId="0" applyFont="1" applyFill="1" applyBorder="1" applyAlignment="1">
      <alignment horizontal="center" vertical="center"/>
    </xf>
    <xf numFmtId="0" fontId="96" fillId="0" borderId="13" xfId="0" applyNumberFormat="1" applyFont="1" applyFill="1" applyBorder="1" applyAlignment="1">
      <alignment horizontal="center" vertical="center" wrapText="1"/>
    </xf>
    <xf numFmtId="182" fontId="95" fillId="0" borderId="13" xfId="0" applyNumberFormat="1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/>
    </xf>
    <xf numFmtId="3" fontId="95" fillId="0" borderId="12" xfId="0" applyNumberFormat="1" applyFont="1" applyFill="1" applyBorder="1" applyAlignment="1">
      <alignment horizontal="center" wrapText="1"/>
    </xf>
    <xf numFmtId="0" fontId="95" fillId="0" borderId="12" xfId="0" applyFont="1" applyFill="1" applyBorder="1" applyAlignment="1">
      <alignment horizontal="center" wrapText="1"/>
    </xf>
    <xf numFmtId="0" fontId="96" fillId="0" borderId="13" xfId="0" applyNumberFormat="1" applyFont="1" applyFill="1" applyBorder="1" applyAlignment="1">
      <alignment horizontal="center" wrapText="1"/>
    </xf>
    <xf numFmtId="182" fontId="96" fillId="0" borderId="12" xfId="0" applyNumberFormat="1" applyFont="1" applyFill="1" applyBorder="1" applyAlignment="1">
      <alignment horizontal="center" wrapText="1"/>
    </xf>
    <xf numFmtId="196" fontId="95" fillId="0" borderId="12" xfId="0" applyNumberFormat="1" applyFont="1" applyFill="1" applyBorder="1" applyAlignment="1">
      <alignment horizontal="center" wrapText="1"/>
    </xf>
    <xf numFmtId="182" fontId="95" fillId="0" borderId="13" xfId="0" applyNumberFormat="1" applyFont="1" applyFill="1" applyBorder="1" applyAlignment="1">
      <alignment horizontal="center" wrapText="1"/>
    </xf>
    <xf numFmtId="0" fontId="109" fillId="0" borderId="0" xfId="0" applyFont="1" applyAlignment="1">
      <alignment vertical="top"/>
    </xf>
    <xf numFmtId="0" fontId="95" fillId="0" borderId="0" xfId="0" applyFont="1" applyAlignment="1">
      <alignment vertical="top"/>
    </xf>
    <xf numFmtId="0" fontId="96" fillId="0" borderId="12" xfId="0" applyNumberFormat="1" applyFont="1" applyBorder="1" applyAlignment="1">
      <alignment horizontal="center" vertical="top" wrapText="1"/>
    </xf>
    <xf numFmtId="0" fontId="96" fillId="0" borderId="12" xfId="0" applyFont="1" applyBorder="1" applyAlignment="1">
      <alignment horizontal="center" vertical="top" wrapText="1"/>
    </xf>
    <xf numFmtId="0" fontId="95" fillId="0" borderId="12" xfId="0" applyFont="1" applyBorder="1" applyAlignment="1">
      <alignment horizontal="left" vertical="top" wrapText="1"/>
    </xf>
    <xf numFmtId="0" fontId="95" fillId="0" borderId="12" xfId="0" applyNumberFormat="1" applyFont="1" applyBorder="1" applyAlignment="1">
      <alignment horizontal="center" vertical="top" wrapText="1"/>
    </xf>
    <xf numFmtId="0" fontId="109" fillId="0" borderId="12" xfId="0" applyFont="1" applyBorder="1" applyAlignment="1">
      <alignment horizontal="center" vertical="top"/>
    </xf>
    <xf numFmtId="0" fontId="95" fillId="33" borderId="12" xfId="0" applyNumberFormat="1" applyFont="1" applyFill="1" applyBorder="1" applyAlignment="1">
      <alignment horizontal="center" vertical="top" wrapText="1"/>
    </xf>
    <xf numFmtId="0" fontId="107" fillId="0" borderId="15" xfId="0" applyFont="1" applyFill="1" applyBorder="1" applyAlignment="1">
      <alignment horizontal="center" vertical="center"/>
    </xf>
    <xf numFmtId="182" fontId="95" fillId="0" borderId="12" xfId="0" applyNumberFormat="1" applyFont="1" applyBorder="1" applyAlignment="1">
      <alignment horizontal="center" vertical="top"/>
    </xf>
    <xf numFmtId="0" fontId="103" fillId="0" borderId="12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top" wrapText="1"/>
    </xf>
    <xf numFmtId="0" fontId="96" fillId="0" borderId="18" xfId="0" applyFont="1" applyBorder="1" applyAlignment="1">
      <alignment horizontal="center" textRotation="90" wrapText="1"/>
    </xf>
    <xf numFmtId="3" fontId="0" fillId="0" borderId="0" xfId="0" applyNumberFormat="1" applyAlignment="1">
      <alignment/>
    </xf>
    <xf numFmtId="0" fontId="95" fillId="0" borderId="13" xfId="0" applyNumberFormat="1" applyFont="1" applyBorder="1" applyAlignment="1">
      <alignment horizontal="center" vertical="top" wrapText="1"/>
    </xf>
    <xf numFmtId="0" fontId="95" fillId="33" borderId="13" xfId="0" applyNumberFormat="1" applyFont="1" applyFill="1" applyBorder="1" applyAlignment="1">
      <alignment horizontal="center" vertical="top" wrapText="1"/>
    </xf>
    <xf numFmtId="0" fontId="95" fillId="0" borderId="13" xfId="0" applyNumberFormat="1" applyFont="1" applyFill="1" applyBorder="1" applyAlignment="1">
      <alignment horizontal="center" vertical="top" wrapText="1"/>
    </xf>
    <xf numFmtId="182" fontId="95" fillId="0" borderId="13" xfId="0" applyNumberFormat="1" applyFont="1" applyBorder="1" applyAlignment="1">
      <alignment horizontal="center" vertical="top" wrapText="1"/>
    </xf>
    <xf numFmtId="3" fontId="96" fillId="0" borderId="12" xfId="0" applyNumberFormat="1" applyFont="1" applyFill="1" applyBorder="1" applyAlignment="1">
      <alignment horizontal="center" wrapText="1"/>
    </xf>
    <xf numFmtId="0" fontId="94" fillId="4" borderId="12" xfId="0" applyFont="1" applyFill="1" applyBorder="1" applyAlignment="1">
      <alignment horizontal="left" wrapText="1" readingOrder="1"/>
    </xf>
    <xf numFmtId="0" fontId="96" fillId="0" borderId="13" xfId="0" applyNumberFormat="1" applyFont="1" applyFill="1" applyBorder="1" applyAlignment="1">
      <alignment horizontal="center" vertical="top" wrapText="1"/>
    </xf>
    <xf numFmtId="182" fontId="95" fillId="0" borderId="13" xfId="0" applyNumberFormat="1" applyFont="1" applyFill="1" applyBorder="1" applyAlignment="1">
      <alignment horizontal="center" vertical="top" wrapText="1"/>
    </xf>
    <xf numFmtId="3" fontId="96" fillId="33" borderId="12" xfId="0" applyNumberFormat="1" applyFont="1" applyFill="1" applyBorder="1" applyAlignment="1">
      <alignment horizontal="center" vertical="top" wrapText="1"/>
    </xf>
    <xf numFmtId="0" fontId="95" fillId="0" borderId="12" xfId="0" applyFont="1" applyBorder="1" applyAlignment="1">
      <alignment/>
    </xf>
    <xf numFmtId="0" fontId="99" fillId="0" borderId="10" xfId="0" applyFont="1" applyFill="1" applyBorder="1" applyAlignment="1">
      <alignment vertical="top"/>
    </xf>
    <xf numFmtId="0" fontId="99" fillId="0" borderId="13" xfId="0" applyNumberFormat="1" applyFont="1" applyBorder="1" applyAlignment="1">
      <alignment horizontal="center" vertical="center" wrapText="1"/>
    </xf>
    <xf numFmtId="182" fontId="99" fillId="0" borderId="12" xfId="0" applyNumberFormat="1" applyFont="1" applyFill="1" applyBorder="1" applyAlignment="1">
      <alignment horizontal="center" vertical="top" wrapText="1"/>
    </xf>
    <xf numFmtId="182" fontId="99" fillId="0" borderId="13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95" fillId="0" borderId="0" xfId="0" applyFont="1" applyAlignment="1">
      <alignment/>
    </xf>
    <xf numFmtId="3" fontId="99" fillId="0" borderId="12" xfId="0" applyNumberFormat="1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top"/>
    </xf>
    <xf numFmtId="0" fontId="99" fillId="0" borderId="12" xfId="0" applyNumberFormat="1" applyFont="1" applyBorder="1" applyAlignment="1">
      <alignment horizontal="center" vertical="top" wrapText="1"/>
    </xf>
    <xf numFmtId="0" fontId="106" fillId="0" borderId="0" xfId="0" applyFont="1" applyFill="1" applyAlignment="1">
      <alignment/>
    </xf>
    <xf numFmtId="0" fontId="107" fillId="0" borderId="12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top" wrapText="1"/>
    </xf>
    <xf numFmtId="3" fontId="103" fillId="0" borderId="12" xfId="0" applyNumberFormat="1" applyFont="1" applyFill="1" applyBorder="1" applyAlignment="1">
      <alignment horizontal="center" vertical="top" wrapText="1"/>
    </xf>
    <xf numFmtId="0" fontId="104" fillId="0" borderId="12" xfId="0" applyFont="1" applyFill="1" applyBorder="1" applyAlignment="1">
      <alignment horizontal="center" vertical="center"/>
    </xf>
    <xf numFmtId="182" fontId="104" fillId="0" borderId="12" xfId="0" applyNumberFormat="1" applyFont="1" applyFill="1" applyBorder="1" applyAlignment="1">
      <alignment horizontal="center" wrapText="1"/>
    </xf>
    <xf numFmtId="1" fontId="104" fillId="0" borderId="12" xfId="0" applyNumberFormat="1" applyFont="1" applyFill="1" applyBorder="1" applyAlignment="1">
      <alignment horizontal="center" vertical="center"/>
    </xf>
    <xf numFmtId="3" fontId="103" fillId="0" borderId="12" xfId="0" applyNumberFormat="1" applyFont="1" applyFill="1" applyBorder="1" applyAlignment="1">
      <alignment horizontal="center" wrapText="1"/>
    </xf>
    <xf numFmtId="1" fontId="95" fillId="0" borderId="13" xfId="0" applyNumberFormat="1" applyFont="1" applyBorder="1" applyAlignment="1">
      <alignment horizontal="center" vertical="center" wrapText="1"/>
    </xf>
    <xf numFmtId="1" fontId="95" fillId="0" borderId="19" xfId="0" applyNumberFormat="1" applyFont="1" applyBorder="1" applyAlignment="1">
      <alignment horizontal="center" vertical="center" wrapText="1"/>
    </xf>
    <xf numFmtId="1" fontId="95" fillId="33" borderId="13" xfId="0" applyNumberFormat="1" applyFont="1" applyFill="1" applyBorder="1" applyAlignment="1">
      <alignment horizontal="center" vertical="center" wrapText="1"/>
    </xf>
    <xf numFmtId="1" fontId="95" fillId="33" borderId="19" xfId="0" applyNumberFormat="1" applyFont="1" applyFill="1" applyBorder="1" applyAlignment="1">
      <alignment horizontal="center" vertical="center" wrapText="1"/>
    </xf>
    <xf numFmtId="1" fontId="95" fillId="0" borderId="13" xfId="0" applyNumberFormat="1" applyFont="1" applyBorder="1" applyAlignment="1">
      <alignment horizontal="center" vertical="top" wrapText="1"/>
    </xf>
    <xf numFmtId="1" fontId="95" fillId="0" borderId="19" xfId="0" applyNumberFormat="1" applyFont="1" applyBorder="1" applyAlignment="1">
      <alignment horizontal="center" vertical="top" wrapText="1"/>
    </xf>
    <xf numFmtId="3" fontId="99" fillId="34" borderId="12" xfId="0" applyNumberFormat="1" applyFont="1" applyFill="1" applyBorder="1" applyAlignment="1">
      <alignment horizontal="center" vertical="center" wrapText="1"/>
    </xf>
    <xf numFmtId="3" fontId="99" fillId="0" borderId="12" xfId="0" applyNumberFormat="1" applyFont="1" applyBorder="1" applyAlignment="1">
      <alignment horizontal="center" wrapText="1"/>
    </xf>
    <xf numFmtId="1" fontId="99" fillId="0" borderId="13" xfId="0" applyNumberFormat="1" applyFont="1" applyBorder="1" applyAlignment="1">
      <alignment horizontal="center" vertical="center" wrapText="1"/>
    </xf>
    <xf numFmtId="1" fontId="99" fillId="0" borderId="19" xfId="0" applyNumberFormat="1" applyFont="1" applyBorder="1" applyAlignment="1">
      <alignment horizontal="center" vertical="center" wrapText="1"/>
    </xf>
    <xf numFmtId="182" fontId="99" fillId="0" borderId="12" xfId="0" applyNumberFormat="1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top" wrapText="1"/>
    </xf>
    <xf numFmtId="3" fontId="99" fillId="0" borderId="12" xfId="0" applyNumberFormat="1" applyFont="1" applyFill="1" applyBorder="1" applyAlignment="1">
      <alignment horizontal="center" wrapText="1"/>
    </xf>
    <xf numFmtId="0" fontId="96" fillId="0" borderId="12" xfId="0" applyFont="1" applyFill="1" applyBorder="1" applyAlignment="1">
      <alignment horizontal="center"/>
    </xf>
    <xf numFmtId="0" fontId="111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05" fillId="0" borderId="0" xfId="0" applyFont="1" applyAlignment="1">
      <alignment/>
    </xf>
    <xf numFmtId="0" fontId="103" fillId="35" borderId="12" xfId="0" applyFont="1" applyFill="1" applyBorder="1" applyAlignment="1">
      <alignment horizontal="center" vertical="center" wrapText="1"/>
    </xf>
    <xf numFmtId="0" fontId="104" fillId="0" borderId="13" xfId="0" applyNumberFormat="1" applyFont="1" applyBorder="1" applyAlignment="1">
      <alignment horizontal="center" vertical="center" wrapText="1"/>
    </xf>
    <xf numFmtId="182" fontId="104" fillId="0" borderId="13" xfId="0" applyNumberFormat="1" applyFont="1" applyBorder="1" applyAlignment="1">
      <alignment horizontal="center" vertical="center" wrapText="1"/>
    </xf>
    <xf numFmtId="3" fontId="103" fillId="0" borderId="12" xfId="0" applyNumberFormat="1" applyFont="1" applyBorder="1" applyAlignment="1">
      <alignment horizontal="center" vertical="top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 wrapText="1"/>
    </xf>
    <xf numFmtId="0" fontId="104" fillId="35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left" vertical="top" wrapText="1"/>
    </xf>
    <xf numFmtId="0" fontId="104" fillId="33" borderId="13" xfId="0" applyNumberFormat="1" applyFont="1" applyFill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/>
    </xf>
    <xf numFmtId="0" fontId="112" fillId="0" borderId="10" xfId="0" applyFont="1" applyFill="1" applyBorder="1" applyAlignment="1">
      <alignment vertical="top"/>
    </xf>
    <xf numFmtId="1" fontId="112" fillId="0" borderId="12" xfId="0" applyNumberFormat="1" applyFont="1" applyBorder="1" applyAlignment="1">
      <alignment horizontal="center" vertical="center" wrapText="1"/>
    </xf>
    <xf numFmtId="0" fontId="112" fillId="0" borderId="13" xfId="0" applyNumberFormat="1" applyFont="1" applyBorder="1" applyAlignment="1">
      <alignment horizontal="center" vertical="center" wrapText="1"/>
    </xf>
    <xf numFmtId="3" fontId="112" fillId="0" borderId="12" xfId="0" applyNumberFormat="1" applyFont="1" applyBorder="1" applyAlignment="1">
      <alignment horizontal="center" wrapText="1"/>
    </xf>
    <xf numFmtId="182" fontId="112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3" fillId="0" borderId="23" xfId="0" applyFont="1" applyBorder="1" applyAlignment="1">
      <alignment horizontal="center" vertical="top" wrapText="1"/>
    </xf>
    <xf numFmtId="0" fontId="103" fillId="0" borderId="23" xfId="0" applyFont="1" applyBorder="1" applyAlignment="1">
      <alignment horizontal="right" vertical="top" wrapText="1"/>
    </xf>
    <xf numFmtId="3" fontId="103" fillId="0" borderId="23" xfId="0" applyNumberFormat="1" applyFont="1" applyBorder="1" applyAlignment="1">
      <alignment horizontal="center" vertical="top" wrapText="1"/>
    </xf>
    <xf numFmtId="3" fontId="104" fillId="0" borderId="23" xfId="0" applyNumberFormat="1" applyFont="1" applyBorder="1" applyAlignment="1">
      <alignment horizontal="center" vertical="top" wrapText="1"/>
    </xf>
    <xf numFmtId="3" fontId="112" fillId="0" borderId="12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top" wrapText="1"/>
    </xf>
    <xf numFmtId="3" fontId="112" fillId="0" borderId="12" xfId="0" applyNumberFormat="1" applyFont="1" applyFill="1" applyBorder="1" applyAlignment="1">
      <alignment horizontal="center" wrapText="1"/>
    </xf>
    <xf numFmtId="0" fontId="112" fillId="0" borderId="12" xfId="0" applyFont="1" applyFill="1" applyBorder="1" applyAlignment="1">
      <alignment horizontal="center" vertical="center"/>
    </xf>
    <xf numFmtId="1" fontId="112" fillId="0" borderId="12" xfId="0" applyNumberFormat="1" applyFont="1" applyFill="1" applyBorder="1" applyAlignment="1">
      <alignment horizontal="center" vertical="center"/>
    </xf>
    <xf numFmtId="182" fontId="104" fillId="0" borderId="12" xfId="0" applyNumberFormat="1" applyFont="1" applyFill="1" applyBorder="1" applyAlignment="1">
      <alignment horizontal="center" vertical="center"/>
    </xf>
    <xf numFmtId="182" fontId="112" fillId="0" borderId="12" xfId="0" applyNumberFormat="1" applyFont="1" applyFill="1" applyBorder="1" applyAlignment="1">
      <alignment horizontal="center" vertical="center"/>
    </xf>
    <xf numFmtId="182" fontId="112" fillId="0" borderId="12" xfId="0" applyNumberFormat="1" applyFont="1" applyBorder="1" applyAlignment="1">
      <alignment horizontal="center"/>
    </xf>
    <xf numFmtId="182" fontId="104" fillId="0" borderId="12" xfId="0" applyNumberFormat="1" applyFont="1" applyFill="1" applyBorder="1" applyAlignment="1">
      <alignment horizontal="center" vertical="top" wrapText="1"/>
    </xf>
    <xf numFmtId="182" fontId="104" fillId="0" borderId="12" xfId="0" applyNumberFormat="1" applyFont="1" applyBorder="1" applyAlignment="1">
      <alignment horizontal="center" vertical="center"/>
    </xf>
    <xf numFmtId="0" fontId="104" fillId="33" borderId="12" xfId="0" applyFont="1" applyFill="1" applyBorder="1" applyAlignment="1">
      <alignment horizontal="center" vertical="center"/>
    </xf>
    <xf numFmtId="182" fontId="112" fillId="0" borderId="12" xfId="0" applyNumberFormat="1" applyFont="1" applyFill="1" applyBorder="1" applyAlignment="1">
      <alignment horizontal="center" vertical="top" wrapText="1"/>
    </xf>
    <xf numFmtId="182" fontId="112" fillId="0" borderId="12" xfId="0" applyNumberFormat="1" applyFont="1" applyBorder="1" applyAlignment="1">
      <alignment horizontal="center" vertical="center"/>
    </xf>
    <xf numFmtId="0" fontId="99" fillId="0" borderId="13" xfId="0" applyNumberFormat="1" applyFont="1" applyFill="1" applyBorder="1" applyAlignment="1">
      <alignment horizontal="center" vertical="center" wrapText="1"/>
    </xf>
    <xf numFmtId="182" fontId="99" fillId="0" borderId="12" xfId="0" applyNumberFormat="1" applyFont="1" applyFill="1" applyBorder="1" applyAlignment="1">
      <alignment horizontal="center" wrapText="1"/>
    </xf>
    <xf numFmtId="196" fontId="99" fillId="0" borderId="12" xfId="0" applyNumberFormat="1" applyFont="1" applyFill="1" applyBorder="1" applyAlignment="1">
      <alignment horizontal="center" wrapText="1"/>
    </xf>
    <xf numFmtId="196" fontId="99" fillId="0" borderId="12" xfId="0" applyNumberFormat="1" applyFont="1" applyFill="1" applyBorder="1" applyAlignment="1">
      <alignment horizontal="center" vertical="center" wrapText="1"/>
    </xf>
    <xf numFmtId="182" fontId="99" fillId="0" borderId="13" xfId="0" applyNumberFormat="1" applyFont="1" applyFill="1" applyBorder="1" applyAlignment="1">
      <alignment horizontal="center" vertical="center" wrapText="1"/>
    </xf>
    <xf numFmtId="0" fontId="113" fillId="0" borderId="0" xfId="0" applyFont="1" applyAlignment="1">
      <alignment vertical="top"/>
    </xf>
    <xf numFmtId="0" fontId="105" fillId="0" borderId="0" xfId="0" applyFont="1" applyAlignment="1">
      <alignment vertical="top"/>
    </xf>
    <xf numFmtId="0" fontId="105" fillId="0" borderId="0" xfId="0" applyFont="1" applyAlignment="1">
      <alignment/>
    </xf>
    <xf numFmtId="0" fontId="103" fillId="0" borderId="12" xfId="0" applyFont="1" applyBorder="1" applyAlignment="1">
      <alignment horizontal="center" wrapText="1"/>
    </xf>
    <xf numFmtId="0" fontId="103" fillId="35" borderId="12" xfId="0" applyFont="1" applyFill="1" applyBorder="1" applyAlignment="1">
      <alignment horizontal="center" vertical="top" wrapText="1"/>
    </xf>
    <xf numFmtId="0" fontId="104" fillId="0" borderId="13" xfId="0" applyNumberFormat="1" applyFont="1" applyBorder="1" applyAlignment="1">
      <alignment horizontal="center" vertical="top" wrapText="1"/>
    </xf>
    <xf numFmtId="0" fontId="103" fillId="0" borderId="15" xfId="0" applyFont="1" applyFill="1" applyBorder="1" applyAlignment="1">
      <alignment horizontal="center" vertical="center"/>
    </xf>
    <xf numFmtId="0" fontId="105" fillId="0" borderId="12" xfId="0" applyFont="1" applyBorder="1" applyAlignment="1">
      <alignment/>
    </xf>
    <xf numFmtId="0" fontId="104" fillId="0" borderId="12" xfId="0" applyFont="1" applyFill="1" applyBorder="1" applyAlignment="1">
      <alignment horizontal="center"/>
    </xf>
    <xf numFmtId="1" fontId="112" fillId="0" borderId="12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/>
    </xf>
    <xf numFmtId="0" fontId="112" fillId="0" borderId="13" xfId="0" applyNumberFormat="1" applyFont="1" applyFill="1" applyBorder="1" applyAlignment="1">
      <alignment horizontal="center" vertical="center" wrapText="1"/>
    </xf>
    <xf numFmtId="182" fontId="112" fillId="0" borderId="13" xfId="0" applyNumberFormat="1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top"/>
    </xf>
    <xf numFmtId="0" fontId="99" fillId="0" borderId="12" xfId="0" applyFont="1" applyFill="1" applyBorder="1" applyAlignment="1">
      <alignment vertical="top"/>
    </xf>
    <xf numFmtId="0" fontId="99" fillId="0" borderId="12" xfId="0" applyFont="1" applyFill="1" applyBorder="1" applyAlignment="1">
      <alignment/>
    </xf>
    <xf numFmtId="182" fontId="112" fillId="0" borderId="12" xfId="0" applyNumberFormat="1" applyFont="1" applyFill="1" applyBorder="1" applyAlignment="1">
      <alignment horizontal="center" wrapText="1"/>
    </xf>
    <xf numFmtId="0" fontId="103" fillId="0" borderId="12" xfId="0" applyFont="1" applyFill="1" applyBorder="1" applyAlignment="1">
      <alignment horizontal="left" vertical="top" wrapText="1"/>
    </xf>
    <xf numFmtId="0" fontId="105" fillId="0" borderId="12" xfId="0" applyFont="1" applyBorder="1" applyAlignment="1">
      <alignment horizontal="center" vertical="center"/>
    </xf>
    <xf numFmtId="182" fontId="104" fillId="0" borderId="12" xfId="0" applyNumberFormat="1" applyFont="1" applyBorder="1" applyAlignment="1">
      <alignment horizontal="center" vertical="center" wrapText="1"/>
    </xf>
    <xf numFmtId="0" fontId="104" fillId="0" borderId="12" xfId="0" applyNumberFormat="1" applyFont="1" applyBorder="1" applyAlignment="1">
      <alignment horizontal="center" vertical="center" wrapText="1"/>
    </xf>
    <xf numFmtId="0" fontId="103" fillId="33" borderId="12" xfId="0" applyNumberFormat="1" applyFont="1" applyFill="1" applyBorder="1" applyAlignment="1">
      <alignment horizontal="center" vertical="center" wrapText="1"/>
    </xf>
    <xf numFmtId="0" fontId="104" fillId="0" borderId="12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left" vertical="top"/>
    </xf>
    <xf numFmtId="0" fontId="114" fillId="0" borderId="12" xfId="0" applyFont="1" applyFill="1" applyBorder="1" applyAlignment="1">
      <alignment horizontal="center"/>
    </xf>
    <xf numFmtId="0" fontId="114" fillId="0" borderId="12" xfId="0" applyFont="1" applyFill="1" applyBorder="1" applyAlignment="1">
      <alignment horizontal="center" vertical="center"/>
    </xf>
    <xf numFmtId="182" fontId="112" fillId="0" borderId="12" xfId="0" applyNumberFormat="1" applyFont="1" applyFill="1" applyBorder="1" applyAlignment="1">
      <alignment horizontal="center" vertical="center" wrapText="1"/>
    </xf>
    <xf numFmtId="0" fontId="112" fillId="0" borderId="12" xfId="0" applyNumberFormat="1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top"/>
    </xf>
    <xf numFmtId="0" fontId="104" fillId="0" borderId="12" xfId="0" applyFont="1" applyFill="1" applyBorder="1" applyAlignment="1">
      <alignment horizontal="center" vertical="top"/>
    </xf>
    <xf numFmtId="182" fontId="104" fillId="0" borderId="12" xfId="0" applyNumberFormat="1" applyFont="1" applyBorder="1" applyAlignment="1">
      <alignment horizontal="center" vertical="top" wrapText="1"/>
    </xf>
    <xf numFmtId="0" fontId="103" fillId="33" borderId="12" xfId="0" applyNumberFormat="1" applyFont="1" applyFill="1" applyBorder="1" applyAlignment="1">
      <alignment horizontal="center" vertical="top" wrapText="1"/>
    </xf>
    <xf numFmtId="0" fontId="104" fillId="0" borderId="12" xfId="0" applyNumberFormat="1" applyFont="1" applyBorder="1" applyAlignment="1">
      <alignment horizontal="center" vertical="top" wrapText="1"/>
    </xf>
    <xf numFmtId="0" fontId="115" fillId="0" borderId="0" xfId="0" applyFont="1" applyAlignment="1">
      <alignment vertical="top"/>
    </xf>
    <xf numFmtId="0" fontId="103" fillId="0" borderId="12" xfId="0" applyFont="1" applyFill="1" applyBorder="1" applyAlignment="1">
      <alignment horizontal="center" vertical="top"/>
    </xf>
    <xf numFmtId="0" fontId="103" fillId="0" borderId="18" xfId="0" applyFont="1" applyFill="1" applyBorder="1" applyAlignment="1">
      <alignment horizontal="left" vertical="top" wrapText="1"/>
    </xf>
    <xf numFmtId="3" fontId="104" fillId="33" borderId="12" xfId="0" applyNumberFormat="1" applyFont="1" applyFill="1" applyBorder="1" applyAlignment="1">
      <alignment horizontal="center" vertical="top" wrapText="1"/>
    </xf>
    <xf numFmtId="0" fontId="104" fillId="33" borderId="12" xfId="0" applyNumberFormat="1" applyFont="1" applyFill="1" applyBorder="1" applyAlignment="1">
      <alignment horizontal="center" vertical="top" wrapText="1"/>
    </xf>
    <xf numFmtId="0" fontId="103" fillId="0" borderId="20" xfId="0" applyFont="1" applyBorder="1" applyAlignment="1">
      <alignment horizontal="center" vertical="top"/>
    </xf>
    <xf numFmtId="0" fontId="105" fillId="0" borderId="12" xfId="0" applyFont="1" applyBorder="1" applyAlignment="1">
      <alignment vertical="top"/>
    </xf>
    <xf numFmtId="1" fontId="112" fillId="0" borderId="12" xfId="0" applyNumberFormat="1" applyFont="1" applyBorder="1" applyAlignment="1">
      <alignment horizontal="center" vertical="top" wrapText="1"/>
    </xf>
    <xf numFmtId="0" fontId="112" fillId="0" borderId="12" xfId="0" applyFont="1" applyBorder="1" applyAlignment="1">
      <alignment horizontal="center" vertical="top"/>
    </xf>
    <xf numFmtId="182" fontId="112" fillId="0" borderId="12" xfId="0" applyNumberFormat="1" applyFont="1" applyBorder="1" applyAlignment="1">
      <alignment horizontal="center" vertical="top"/>
    </xf>
    <xf numFmtId="0" fontId="112" fillId="0" borderId="12" xfId="0" applyFont="1" applyFill="1" applyBorder="1" applyAlignment="1">
      <alignment horizontal="center" vertical="top"/>
    </xf>
    <xf numFmtId="182" fontId="112" fillId="0" borderId="12" xfId="0" applyNumberFormat="1" applyFont="1" applyBorder="1" applyAlignment="1">
      <alignment horizontal="center" vertical="top" wrapText="1"/>
    </xf>
    <xf numFmtId="0" fontId="112" fillId="0" borderId="12" xfId="0" applyNumberFormat="1" applyFont="1" applyBorder="1" applyAlignment="1">
      <alignment horizontal="center" vertical="top" wrapText="1"/>
    </xf>
    <xf numFmtId="0" fontId="104" fillId="0" borderId="0" xfId="0" applyFont="1" applyAlignment="1">
      <alignment vertical="top"/>
    </xf>
    <xf numFmtId="0" fontId="104" fillId="0" borderId="12" xfId="0" applyFont="1" applyBorder="1" applyAlignment="1">
      <alignment/>
    </xf>
    <xf numFmtId="0" fontId="103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23" xfId="0" applyFont="1" applyBorder="1" applyAlignment="1">
      <alignment horizontal="center" vertical="center" wrapText="1"/>
    </xf>
    <xf numFmtId="0" fontId="117" fillId="0" borderId="23" xfId="0" applyFont="1" applyBorder="1" applyAlignment="1">
      <alignment horizontal="right" vertical="center" wrapText="1"/>
    </xf>
    <xf numFmtId="0" fontId="116" fillId="0" borderId="22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right" vertical="center" wrapText="1"/>
    </xf>
    <xf numFmtId="0" fontId="103" fillId="0" borderId="23" xfId="0" applyFont="1" applyBorder="1" applyAlignment="1">
      <alignment horizontal="left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right" vertical="center" wrapText="1"/>
    </xf>
    <xf numFmtId="3" fontId="103" fillId="0" borderId="23" xfId="0" applyNumberFormat="1" applyFont="1" applyBorder="1" applyAlignment="1">
      <alignment horizontal="center" vertical="center" wrapText="1"/>
    </xf>
    <xf numFmtId="0" fontId="116" fillId="0" borderId="21" xfId="0" applyFont="1" applyBorder="1" applyAlignment="1">
      <alignment horizontal="left" vertical="center" wrapText="1"/>
    </xf>
    <xf numFmtId="0" fontId="103" fillId="0" borderId="21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right" vertical="center" wrapText="1"/>
    </xf>
    <xf numFmtId="3" fontId="104" fillId="0" borderId="23" xfId="0" applyNumberFormat="1" applyFont="1" applyBorder="1" applyAlignment="1">
      <alignment horizontal="center" vertical="center" wrapText="1"/>
    </xf>
    <xf numFmtId="0" fontId="104" fillId="0" borderId="23" xfId="0" applyFont="1" applyBorder="1" applyAlignment="1">
      <alignment horizontal="left" vertical="center" wrapText="1"/>
    </xf>
    <xf numFmtId="0" fontId="104" fillId="0" borderId="23" xfId="0" applyFont="1" applyBorder="1" applyAlignment="1">
      <alignment horizontal="left" vertical="center" wrapText="1" indent="2"/>
    </xf>
    <xf numFmtId="0" fontId="115" fillId="0" borderId="23" xfId="0" applyFont="1" applyBorder="1" applyAlignment="1">
      <alignment horizontal="left" vertical="center" wrapText="1"/>
    </xf>
    <xf numFmtId="0" fontId="104" fillId="0" borderId="23" xfId="0" applyFont="1" applyBorder="1" applyAlignment="1">
      <alignment vertical="center" wrapText="1"/>
    </xf>
    <xf numFmtId="0" fontId="104" fillId="0" borderId="23" xfId="0" applyFont="1" applyBorder="1" applyAlignment="1">
      <alignment horizontal="justify" vertical="center" wrapText="1"/>
    </xf>
    <xf numFmtId="0" fontId="103" fillId="0" borderId="22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justify" vertical="center" wrapText="1"/>
    </xf>
    <xf numFmtId="0" fontId="104" fillId="0" borderId="24" xfId="0" applyFont="1" applyBorder="1" applyAlignment="1">
      <alignment horizontal="left" vertical="center" wrapText="1"/>
    </xf>
    <xf numFmtId="0" fontId="104" fillId="0" borderId="23" xfId="0" applyFont="1" applyBorder="1" applyAlignment="1">
      <alignment horizontal="left" vertical="center" wrapText="1" indent="1"/>
    </xf>
    <xf numFmtId="0" fontId="103" fillId="0" borderId="23" xfId="0" applyFont="1" applyBorder="1" applyAlignment="1">
      <alignment horizontal="left" vertical="center" wrapText="1" indent="2"/>
    </xf>
    <xf numFmtId="0" fontId="96" fillId="0" borderId="0" xfId="0" applyFont="1" applyAlignment="1">
      <alignment horizontal="center" vertical="center"/>
    </xf>
    <xf numFmtId="0" fontId="103" fillId="0" borderId="23" xfId="0" applyFont="1" applyBorder="1" applyAlignment="1">
      <alignment horizontal="justify" vertical="top" wrapText="1"/>
    </xf>
    <xf numFmtId="0" fontId="103" fillId="0" borderId="23" xfId="0" applyFont="1" applyBorder="1" applyAlignment="1">
      <alignment horizontal="left" vertical="top" wrapText="1"/>
    </xf>
    <xf numFmtId="0" fontId="91" fillId="0" borderId="23" xfId="0" applyFont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textRotation="90" wrapText="1"/>
    </xf>
    <xf numFmtId="0" fontId="96" fillId="0" borderId="12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vertical="top"/>
    </xf>
    <xf numFmtId="0" fontId="104" fillId="0" borderId="23" xfId="0" applyFont="1" applyBorder="1" applyAlignment="1">
      <alignment horizontal="center" vertical="top" wrapText="1"/>
    </xf>
    <xf numFmtId="0" fontId="104" fillId="0" borderId="23" xfId="0" applyFont="1" applyBorder="1" applyAlignment="1">
      <alignment horizontal="left" vertical="top" wrapText="1"/>
    </xf>
    <xf numFmtId="0" fontId="96" fillId="0" borderId="10" xfId="0" applyFont="1" applyFill="1" applyBorder="1" applyAlignment="1">
      <alignment horizontal="center" textRotation="90" wrapText="1"/>
    </xf>
    <xf numFmtId="0" fontId="110" fillId="0" borderId="12" xfId="0" applyFont="1" applyBorder="1" applyAlignment="1">
      <alignment horizontal="center"/>
    </xf>
    <xf numFmtId="0" fontId="110" fillId="0" borderId="0" xfId="0" applyFont="1" applyAlignment="1">
      <alignment/>
    </xf>
    <xf numFmtId="0" fontId="118" fillId="0" borderId="13" xfId="0" applyNumberFormat="1" applyFont="1" applyBorder="1" applyAlignment="1">
      <alignment horizontal="center" vertical="center" wrapText="1"/>
    </xf>
    <xf numFmtId="0" fontId="118" fillId="0" borderId="12" xfId="0" applyFont="1" applyBorder="1" applyAlignment="1">
      <alignment horizontal="center" vertical="center"/>
    </xf>
    <xf numFmtId="0" fontId="103" fillId="0" borderId="12" xfId="0" applyFont="1" applyFill="1" applyBorder="1" applyAlignment="1">
      <alignment/>
    </xf>
    <xf numFmtId="0" fontId="103" fillId="0" borderId="15" xfId="0" applyFont="1" applyFill="1" applyBorder="1" applyAlignment="1">
      <alignment horizontal="center" vertical="center" textRotation="90" wrapText="1"/>
    </xf>
    <xf numFmtId="0" fontId="103" fillId="0" borderId="16" xfId="0" applyFont="1" applyFill="1" applyBorder="1" applyAlignment="1">
      <alignment horizontal="center" vertical="center" textRotation="90" wrapText="1"/>
    </xf>
    <xf numFmtId="0" fontId="103" fillId="0" borderId="20" xfId="0" applyFont="1" applyFill="1" applyBorder="1" applyAlignment="1">
      <alignment horizontal="center" vertical="top" wrapText="1"/>
    </xf>
    <xf numFmtId="0" fontId="103" fillId="0" borderId="12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/>
    </xf>
    <xf numFmtId="0" fontId="105" fillId="0" borderId="13" xfId="0" applyNumberFormat="1" applyFont="1" applyFill="1" applyBorder="1" applyAlignment="1">
      <alignment horizontal="center" wrapText="1"/>
    </xf>
    <xf numFmtId="182" fontId="105" fillId="0" borderId="13" xfId="0" applyNumberFormat="1" applyFont="1" applyFill="1" applyBorder="1" applyAlignment="1">
      <alignment horizontal="center" wrapText="1"/>
    </xf>
    <xf numFmtId="182" fontId="119" fillId="0" borderId="13" xfId="0" applyNumberFormat="1" applyFont="1" applyFill="1" applyBorder="1" applyAlignment="1">
      <alignment horizontal="center" wrapText="1"/>
    </xf>
    <xf numFmtId="0" fontId="119" fillId="0" borderId="13" xfId="0" applyNumberFormat="1" applyFont="1" applyFill="1" applyBorder="1" applyAlignment="1">
      <alignment horizontal="center" wrapText="1"/>
    </xf>
    <xf numFmtId="3" fontId="104" fillId="0" borderId="12" xfId="0" applyNumberFormat="1" applyFont="1" applyFill="1" applyBorder="1" applyAlignment="1">
      <alignment horizontal="center" wrapText="1"/>
    </xf>
    <xf numFmtId="0" fontId="113" fillId="0" borderId="0" xfId="0" applyFont="1" applyAlignment="1">
      <alignment/>
    </xf>
    <xf numFmtId="0" fontId="114" fillId="0" borderId="13" xfId="0" applyNumberFormat="1" applyFont="1" applyFill="1" applyBorder="1" applyAlignment="1">
      <alignment horizontal="center" wrapText="1"/>
    </xf>
    <xf numFmtId="182" fontId="114" fillId="0" borderId="13" xfId="0" applyNumberFormat="1" applyFont="1" applyFill="1" applyBorder="1" applyAlignment="1">
      <alignment horizontal="center" wrapText="1"/>
    </xf>
    <xf numFmtId="196" fontId="112" fillId="0" borderId="12" xfId="0" applyNumberFormat="1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wrapText="1"/>
    </xf>
    <xf numFmtId="0" fontId="104" fillId="0" borderId="12" xfId="0" applyFont="1" applyFill="1" applyBorder="1" applyAlignment="1">
      <alignment horizontal="center" wrapText="1"/>
    </xf>
    <xf numFmtId="0" fontId="104" fillId="0" borderId="25" xfId="0" applyNumberFormat="1" applyFont="1" applyFill="1" applyBorder="1" applyAlignment="1">
      <alignment horizontal="center" wrapText="1"/>
    </xf>
    <xf numFmtId="0" fontId="104" fillId="0" borderId="13" xfId="0" applyNumberFormat="1" applyFont="1" applyFill="1" applyBorder="1" applyAlignment="1">
      <alignment horizontal="center" wrapText="1"/>
    </xf>
    <xf numFmtId="182" fontId="104" fillId="0" borderId="13" xfId="0" applyNumberFormat="1" applyFont="1" applyFill="1" applyBorder="1" applyAlignment="1">
      <alignment horizontal="center" wrapText="1"/>
    </xf>
    <xf numFmtId="196" fontId="104" fillId="0" borderId="12" xfId="0" applyNumberFormat="1" applyFont="1" applyFill="1" applyBorder="1" applyAlignment="1">
      <alignment horizontal="center" wrapText="1"/>
    </xf>
    <xf numFmtId="0" fontId="103" fillId="0" borderId="12" xfId="0" applyFont="1" applyFill="1" applyBorder="1" applyAlignment="1">
      <alignment horizontal="left" wrapText="1"/>
    </xf>
    <xf numFmtId="0" fontId="103" fillId="0" borderId="25" xfId="0" applyNumberFormat="1" applyFont="1" applyFill="1" applyBorder="1" applyAlignment="1">
      <alignment horizontal="center" wrapText="1"/>
    </xf>
    <xf numFmtId="0" fontId="103" fillId="0" borderId="13" xfId="0" applyNumberFormat="1" applyFont="1" applyFill="1" applyBorder="1" applyAlignment="1">
      <alignment horizontal="center" wrapText="1"/>
    </xf>
    <xf numFmtId="196" fontId="103" fillId="0" borderId="12" xfId="0" applyNumberFormat="1" applyFont="1" applyFill="1" applyBorder="1" applyAlignment="1">
      <alignment horizontal="center" wrapText="1"/>
    </xf>
    <xf numFmtId="0" fontId="112" fillId="0" borderId="10" xfId="0" applyFont="1" applyFill="1" applyBorder="1" applyAlignment="1">
      <alignment/>
    </xf>
    <xf numFmtId="1" fontId="112" fillId="0" borderId="12" xfId="0" applyNumberFormat="1" applyFont="1" applyFill="1" applyBorder="1" applyAlignment="1">
      <alignment horizontal="center" wrapText="1"/>
    </xf>
    <xf numFmtId="0" fontId="112" fillId="0" borderId="12" xfId="0" applyFont="1" applyFill="1" applyBorder="1" applyAlignment="1">
      <alignment horizontal="center" wrapText="1"/>
    </xf>
    <xf numFmtId="0" fontId="112" fillId="0" borderId="13" xfId="0" applyNumberFormat="1" applyFont="1" applyFill="1" applyBorder="1" applyAlignment="1">
      <alignment horizontal="center" wrapText="1"/>
    </xf>
    <xf numFmtId="182" fontId="112" fillId="0" borderId="13" xfId="0" applyNumberFormat="1" applyFont="1" applyFill="1" applyBorder="1" applyAlignment="1">
      <alignment horizontal="center" wrapText="1"/>
    </xf>
    <xf numFmtId="196" fontId="112" fillId="0" borderId="12" xfId="0" applyNumberFormat="1" applyFont="1" applyFill="1" applyBorder="1" applyAlignment="1">
      <alignment horizontal="center" wrapText="1"/>
    </xf>
    <xf numFmtId="0" fontId="112" fillId="0" borderId="12" xfId="0" applyFont="1" applyFill="1" applyBorder="1" applyAlignment="1">
      <alignment/>
    </xf>
    <xf numFmtId="196" fontId="120" fillId="0" borderId="12" xfId="0" applyNumberFormat="1" applyFont="1" applyFill="1" applyBorder="1" applyAlignment="1">
      <alignment horizontal="center" wrapText="1"/>
    </xf>
    <xf numFmtId="0" fontId="104" fillId="33" borderId="12" xfId="0" applyNumberFormat="1" applyFont="1" applyFill="1" applyBorder="1" applyAlignment="1">
      <alignment horizontal="center" vertical="center" wrapText="1"/>
    </xf>
    <xf numFmtId="0" fontId="118" fillId="0" borderId="25" xfId="0" applyNumberFormat="1" applyFont="1" applyBorder="1" applyAlignment="1">
      <alignment horizontal="center" vertical="center" wrapText="1"/>
    </xf>
    <xf numFmtId="0" fontId="110" fillId="0" borderId="17" xfId="0" applyFont="1" applyBorder="1" applyAlignment="1">
      <alignment horizontal="center"/>
    </xf>
    <xf numFmtId="182" fontId="110" fillId="0" borderId="12" xfId="0" applyNumberFormat="1" applyFont="1" applyBorder="1" applyAlignment="1">
      <alignment horizontal="center"/>
    </xf>
    <xf numFmtId="0" fontId="114" fillId="0" borderId="12" xfId="0" applyFont="1" applyBorder="1" applyAlignment="1">
      <alignment horizontal="center"/>
    </xf>
    <xf numFmtId="0" fontId="112" fillId="0" borderId="25" xfId="0" applyNumberFormat="1" applyFont="1" applyBorder="1" applyAlignment="1">
      <alignment horizontal="center" vertical="center" wrapText="1"/>
    </xf>
    <xf numFmtId="182" fontId="114" fillId="0" borderId="12" xfId="0" applyNumberFormat="1" applyFont="1" applyBorder="1" applyAlignment="1">
      <alignment horizontal="center"/>
    </xf>
    <xf numFmtId="0" fontId="107" fillId="0" borderId="12" xfId="0" applyFont="1" applyBorder="1" applyAlignment="1">
      <alignment horizontal="center" vertical="top" wrapText="1"/>
    </xf>
    <xf numFmtId="0" fontId="107" fillId="0" borderId="12" xfId="0" applyFont="1" applyBorder="1" applyAlignment="1">
      <alignment horizontal="center" wrapText="1"/>
    </xf>
    <xf numFmtId="0" fontId="107" fillId="35" borderId="12" xfId="0" applyFont="1" applyFill="1" applyBorder="1" applyAlignment="1">
      <alignment horizontal="center" vertical="top" wrapText="1"/>
    </xf>
    <xf numFmtId="0" fontId="107" fillId="0" borderId="12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4" fillId="0" borderId="15" xfId="0" applyFont="1" applyFill="1" applyBorder="1" applyAlignment="1">
      <alignment horizontal="center"/>
    </xf>
    <xf numFmtId="0" fontId="104" fillId="0" borderId="0" xfId="0" applyFont="1" applyAlignment="1">
      <alignment horizontal="center"/>
    </xf>
    <xf numFmtId="0" fontId="104" fillId="0" borderId="26" xfId="0" applyFont="1" applyFill="1" applyBorder="1" applyAlignment="1">
      <alignment horizontal="center"/>
    </xf>
    <xf numFmtId="0" fontId="112" fillId="0" borderId="12" xfId="0" applyFont="1" applyBorder="1" applyAlignment="1">
      <alignment horizontal="center"/>
    </xf>
    <xf numFmtId="49" fontId="104" fillId="0" borderId="13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/>
    </xf>
    <xf numFmtId="49" fontId="112" fillId="0" borderId="12" xfId="0" applyNumberFormat="1" applyFont="1" applyBorder="1" applyAlignment="1">
      <alignment horizontal="center"/>
    </xf>
    <xf numFmtId="3" fontId="112" fillId="10" borderId="12" xfId="0" applyNumberFormat="1" applyFont="1" applyFill="1" applyBorder="1" applyAlignment="1">
      <alignment horizontal="center" vertical="center" wrapText="1"/>
    </xf>
    <xf numFmtId="1" fontId="112" fillId="10" borderId="12" xfId="0" applyNumberFormat="1" applyFont="1" applyFill="1" applyBorder="1" applyAlignment="1">
      <alignment horizontal="center" vertical="center" wrapText="1"/>
    </xf>
    <xf numFmtId="182" fontId="112" fillId="10" borderId="12" xfId="0" applyNumberFormat="1" applyFont="1" applyFill="1" applyBorder="1" applyAlignment="1">
      <alignment horizontal="center" vertical="center" wrapText="1"/>
    </xf>
    <xf numFmtId="196" fontId="112" fillId="10" borderId="12" xfId="0" applyNumberFormat="1" applyFont="1" applyFill="1" applyBorder="1" applyAlignment="1">
      <alignment horizontal="center" vertical="center" wrapText="1"/>
    </xf>
    <xf numFmtId="49" fontId="112" fillId="10" borderId="12" xfId="0" applyNumberFormat="1" applyFont="1" applyFill="1" applyBorder="1" applyAlignment="1">
      <alignment horizontal="center" vertical="center" wrapText="1"/>
    </xf>
    <xf numFmtId="1" fontId="112" fillId="34" borderId="12" xfId="0" applyNumberFormat="1" applyFont="1" applyFill="1" applyBorder="1" applyAlignment="1">
      <alignment horizontal="center" vertical="center" wrapText="1"/>
    </xf>
    <xf numFmtId="1" fontId="112" fillId="33" borderId="12" xfId="0" applyNumberFormat="1" applyFont="1" applyFill="1" applyBorder="1" applyAlignment="1">
      <alignment horizontal="center" vertical="center" wrapText="1"/>
    </xf>
    <xf numFmtId="182" fontId="112" fillId="33" borderId="12" xfId="0" applyNumberFormat="1" applyFont="1" applyFill="1" applyBorder="1" applyAlignment="1">
      <alignment horizontal="center" vertical="center" wrapText="1"/>
    </xf>
    <xf numFmtId="3" fontId="112" fillId="0" borderId="12" xfId="0" applyNumberFormat="1" applyFont="1" applyBorder="1" applyAlignment="1">
      <alignment horizontal="center" vertical="center" wrapText="1"/>
    </xf>
    <xf numFmtId="3" fontId="112" fillId="34" borderId="12" xfId="0" applyNumberFormat="1" applyFont="1" applyFill="1" applyBorder="1" applyAlignment="1">
      <alignment horizontal="center" vertical="center" wrapText="1"/>
    </xf>
    <xf numFmtId="0" fontId="114" fillId="34" borderId="12" xfId="0" applyFont="1" applyFill="1" applyBorder="1" applyAlignment="1">
      <alignment horizontal="center"/>
    </xf>
    <xf numFmtId="196" fontId="112" fillId="34" borderId="12" xfId="0" applyNumberFormat="1" applyFont="1" applyFill="1" applyBorder="1" applyAlignment="1">
      <alignment horizontal="center" vertical="center" wrapText="1"/>
    </xf>
    <xf numFmtId="196" fontId="112" fillId="0" borderId="12" xfId="0" applyNumberFormat="1" applyFont="1" applyBorder="1" applyAlignment="1">
      <alignment horizontal="center" vertical="center" wrapText="1"/>
    </xf>
    <xf numFmtId="0" fontId="112" fillId="34" borderId="12" xfId="0" applyFont="1" applyFill="1" applyBorder="1" applyAlignment="1">
      <alignment horizontal="center"/>
    </xf>
    <xf numFmtId="0" fontId="99" fillId="0" borderId="12" xfId="0" applyFont="1" applyFill="1" applyBorder="1" applyAlignment="1">
      <alignment horizontal="left" vertical="top" wrapText="1"/>
    </xf>
    <xf numFmtId="1" fontId="99" fillId="0" borderId="12" xfId="0" applyNumberFormat="1" applyFont="1" applyFill="1" applyBorder="1" applyAlignment="1">
      <alignment horizontal="center" vertical="top" wrapText="1"/>
    </xf>
    <xf numFmtId="0" fontId="99" fillId="0" borderId="12" xfId="0" applyFont="1" applyFill="1" applyBorder="1" applyAlignment="1">
      <alignment horizontal="center" vertical="top"/>
    </xf>
    <xf numFmtId="0" fontId="121" fillId="4" borderId="12" xfId="0" applyFont="1" applyFill="1" applyBorder="1" applyAlignment="1">
      <alignment horizontal="center" vertical="top" wrapText="1" readingOrder="1"/>
    </xf>
    <xf numFmtId="0" fontId="122" fillId="4" borderId="12" xfId="0" applyFont="1" applyFill="1" applyBorder="1" applyAlignment="1">
      <alignment horizontal="center" vertical="top" wrapText="1"/>
    </xf>
    <xf numFmtId="0" fontId="121" fillId="4" borderId="17" xfId="0" applyFont="1" applyFill="1" applyBorder="1" applyAlignment="1">
      <alignment horizontal="center" vertical="top" wrapText="1" readingOrder="1"/>
    </xf>
    <xf numFmtId="0" fontId="121" fillId="4" borderId="12" xfId="0" applyFont="1" applyFill="1" applyBorder="1" applyAlignment="1">
      <alignment horizontal="left" vertical="top" wrapText="1" readingOrder="1"/>
    </xf>
    <xf numFmtId="3" fontId="106" fillId="10" borderId="12" xfId="0" applyNumberFormat="1" applyFont="1" applyFill="1" applyBorder="1" applyAlignment="1">
      <alignment horizontal="center" wrapText="1"/>
    </xf>
    <xf numFmtId="3" fontId="123" fillId="10" borderId="12" xfId="0" applyNumberFormat="1" applyFont="1" applyFill="1" applyBorder="1" applyAlignment="1">
      <alignment horizontal="center" wrapText="1"/>
    </xf>
    <xf numFmtId="0" fontId="92" fillId="0" borderId="12" xfId="0" applyFont="1" applyFill="1" applyBorder="1" applyAlignment="1">
      <alignment horizontal="left"/>
    </xf>
    <xf numFmtId="1" fontId="99" fillId="10" borderId="12" xfId="0" applyNumberFormat="1" applyFont="1" applyFill="1" applyBorder="1" applyAlignment="1">
      <alignment horizontal="center" wrapText="1"/>
    </xf>
    <xf numFmtId="0" fontId="122" fillId="0" borderId="12" xfId="0" applyFont="1" applyBorder="1" applyAlignment="1">
      <alignment horizontal="center" wrapText="1"/>
    </xf>
    <xf numFmtId="0" fontId="124" fillId="0" borderId="12" xfId="0" applyFont="1" applyFill="1" applyBorder="1" applyAlignment="1">
      <alignment horizontal="center" wrapText="1"/>
    </xf>
    <xf numFmtId="0" fontId="125" fillId="0" borderId="12" xfId="0" applyFont="1" applyFill="1" applyBorder="1" applyAlignment="1">
      <alignment/>
    </xf>
    <xf numFmtId="0" fontId="122" fillId="0" borderId="12" xfId="0" applyFont="1" applyBorder="1" applyAlignment="1">
      <alignment horizontal="center"/>
    </xf>
    <xf numFmtId="0" fontId="96" fillId="0" borderId="12" xfId="0" applyFont="1" applyFill="1" applyBorder="1" applyAlignment="1">
      <alignment horizontal="center" wrapText="1"/>
    </xf>
    <xf numFmtId="0" fontId="126" fillId="0" borderId="20" xfId="0" applyFont="1" applyFill="1" applyBorder="1" applyAlignment="1">
      <alignment horizontal="center" vertical="top" wrapText="1"/>
    </xf>
    <xf numFmtId="0" fontId="127" fillId="0" borderId="27" xfId="0" applyFont="1" applyFill="1" applyBorder="1" applyAlignment="1">
      <alignment horizontal="center" vertical="top" wrapText="1"/>
    </xf>
    <xf numFmtId="0" fontId="127" fillId="0" borderId="20" xfId="0" applyFont="1" applyFill="1" applyBorder="1" applyAlignment="1">
      <alignment horizontal="center" vertical="top" wrapText="1"/>
    </xf>
    <xf numFmtId="0" fontId="127" fillId="0" borderId="11" xfId="0" applyFont="1" applyFill="1" applyBorder="1" applyAlignment="1">
      <alignment horizontal="center" vertical="top" wrapText="1"/>
    </xf>
    <xf numFmtId="0" fontId="127" fillId="0" borderId="18" xfId="0" applyFont="1" applyFill="1" applyBorder="1" applyAlignment="1">
      <alignment horizontal="center" vertical="top" wrapText="1"/>
    </xf>
    <xf numFmtId="0" fontId="107" fillId="0" borderId="11" xfId="0" applyFont="1" applyFill="1" applyBorder="1" applyAlignment="1">
      <alignment vertical="top" wrapText="1"/>
    </xf>
    <xf numFmtId="0" fontId="107" fillId="0" borderId="11" xfId="0" applyFont="1" applyFill="1" applyBorder="1" applyAlignment="1">
      <alignment horizontal="center" vertical="top" wrapText="1"/>
    </xf>
    <xf numFmtId="0" fontId="117" fillId="0" borderId="12" xfId="0" applyFont="1" applyFill="1" applyBorder="1" applyAlignment="1">
      <alignment horizontal="center" vertical="top"/>
    </xf>
    <xf numFmtId="0" fontId="117" fillId="0" borderId="12" xfId="0" applyFont="1" applyFill="1" applyBorder="1" applyAlignment="1">
      <alignment horizontal="center" vertical="top" wrapText="1"/>
    </xf>
    <xf numFmtId="49" fontId="107" fillId="0" borderId="12" xfId="0" applyNumberFormat="1" applyFont="1" applyFill="1" applyBorder="1" applyAlignment="1">
      <alignment horizontal="center" vertical="top" wrapText="1"/>
    </xf>
    <xf numFmtId="0" fontId="117" fillId="0" borderId="12" xfId="0" applyFont="1" applyFill="1" applyBorder="1" applyAlignment="1">
      <alignment horizontal="center"/>
    </xf>
    <xf numFmtId="0" fontId="117" fillId="0" borderId="12" xfId="0" applyFont="1" applyFill="1" applyBorder="1" applyAlignment="1">
      <alignment horizontal="center" wrapText="1"/>
    </xf>
    <xf numFmtId="1" fontId="107" fillId="0" borderId="12" xfId="0" applyNumberFormat="1" applyFont="1" applyFill="1" applyBorder="1" applyAlignment="1">
      <alignment horizontal="center" vertical="top" wrapText="1"/>
    </xf>
    <xf numFmtId="0" fontId="108" fillId="0" borderId="12" xfId="0" applyFont="1" applyFill="1" applyBorder="1" applyAlignment="1">
      <alignment horizontal="left" wrapText="1"/>
    </xf>
    <xf numFmtId="0" fontId="123" fillId="0" borderId="12" xfId="0" applyFont="1" applyFill="1" applyBorder="1" applyAlignment="1">
      <alignment horizontal="center" wrapText="1"/>
    </xf>
    <xf numFmtId="0" fontId="118" fillId="0" borderId="12" xfId="0" applyFont="1" applyBorder="1" applyAlignment="1">
      <alignment horizontal="center"/>
    </xf>
    <xf numFmtId="0" fontId="123" fillId="34" borderId="12" xfId="0" applyFont="1" applyFill="1" applyBorder="1" applyAlignment="1">
      <alignment horizontal="center" wrapText="1"/>
    </xf>
    <xf numFmtId="0" fontId="128" fillId="0" borderId="12" xfId="0" applyNumberFormat="1" applyFont="1" applyFill="1" applyBorder="1" applyAlignment="1">
      <alignment horizontal="right" wrapText="1"/>
    </xf>
    <xf numFmtId="49" fontId="106" fillId="0" borderId="12" xfId="0" applyNumberFormat="1" applyFont="1" applyFill="1" applyBorder="1" applyAlignment="1">
      <alignment horizontal="center"/>
    </xf>
    <xf numFmtId="0" fontId="106" fillId="0" borderId="12" xfId="0" applyFont="1" applyBorder="1" applyAlignment="1">
      <alignment horizontal="center"/>
    </xf>
    <xf numFmtId="0" fontId="106" fillId="0" borderId="12" xfId="0" applyFont="1" applyBorder="1" applyAlignment="1">
      <alignment horizontal="center" wrapText="1"/>
    </xf>
    <xf numFmtId="0" fontId="106" fillId="34" borderId="12" xfId="0" applyFont="1" applyFill="1" applyBorder="1" applyAlignment="1">
      <alignment horizontal="center" wrapText="1"/>
    </xf>
    <xf numFmtId="49" fontId="117" fillId="0" borderId="12" xfId="0" applyNumberFormat="1" applyFont="1" applyFill="1" applyBorder="1" applyAlignment="1">
      <alignment horizontal="center"/>
    </xf>
    <xf numFmtId="49" fontId="118" fillId="0" borderId="12" xfId="0" applyNumberFormat="1" applyFont="1" applyFill="1" applyBorder="1" applyAlignment="1">
      <alignment horizontal="center"/>
    </xf>
    <xf numFmtId="0" fontId="117" fillId="0" borderId="12" xfId="54" applyFont="1" applyFill="1" applyBorder="1" applyAlignment="1">
      <alignment horizontal="center"/>
      <protection/>
    </xf>
    <xf numFmtId="0" fontId="118" fillId="0" borderId="12" xfId="54" applyFont="1" applyFill="1" applyBorder="1" applyAlignment="1">
      <alignment horizontal="center"/>
      <protection/>
    </xf>
    <xf numFmtId="49" fontId="107" fillId="0" borderId="12" xfId="55" applyNumberFormat="1" applyFont="1" applyFill="1" applyBorder="1" applyAlignment="1">
      <alignment horizontal="center" wrapText="1"/>
      <protection/>
    </xf>
    <xf numFmtId="49" fontId="106" fillId="0" borderId="12" xfId="55" applyNumberFormat="1" applyFont="1" applyFill="1" applyBorder="1" applyAlignment="1">
      <alignment horizontal="center" wrapText="1"/>
      <protection/>
    </xf>
    <xf numFmtId="0" fontId="123" fillId="0" borderId="15" xfId="0" applyFont="1" applyFill="1" applyBorder="1" applyAlignment="1">
      <alignment horizontal="center" wrapText="1"/>
    </xf>
    <xf numFmtId="49" fontId="107" fillId="0" borderId="12" xfId="33" applyNumberFormat="1" applyFont="1" applyFill="1" applyBorder="1" applyAlignment="1" applyProtection="1">
      <alignment horizontal="center"/>
      <protection locked="0"/>
    </xf>
    <xf numFmtId="49" fontId="106" fillId="0" borderId="12" xfId="0" applyNumberFormat="1" applyFont="1" applyFill="1" applyBorder="1" applyAlignment="1">
      <alignment horizontal="center" wrapText="1"/>
    </xf>
    <xf numFmtId="49" fontId="123" fillId="0" borderId="12" xfId="0" applyNumberFormat="1" applyFont="1" applyFill="1" applyBorder="1" applyAlignment="1">
      <alignment horizontal="center"/>
    </xf>
    <xf numFmtId="0" fontId="107" fillId="0" borderId="12" xfId="0" applyNumberFormat="1" applyFont="1" applyFill="1" applyBorder="1" applyAlignment="1" applyProtection="1">
      <alignment horizontal="center"/>
      <protection locked="0"/>
    </xf>
    <xf numFmtId="0" fontId="106" fillId="0" borderId="12" xfId="0" applyNumberFormat="1" applyFont="1" applyFill="1" applyBorder="1" applyAlignment="1" applyProtection="1">
      <alignment horizontal="center"/>
      <protection locked="0"/>
    </xf>
    <xf numFmtId="1" fontId="117" fillId="0" borderId="12" xfId="0" applyNumberFormat="1" applyFont="1" applyFill="1" applyBorder="1" applyAlignment="1">
      <alignment horizontal="center"/>
    </xf>
    <xf numFmtId="0" fontId="118" fillId="0" borderId="12" xfId="0" applyNumberFormat="1" applyFont="1" applyFill="1" applyBorder="1" applyAlignment="1">
      <alignment horizontal="center"/>
    </xf>
    <xf numFmtId="49" fontId="106" fillId="0" borderId="12" xfId="0" applyNumberFormat="1" applyFont="1" applyFill="1" applyBorder="1" applyAlignment="1" applyProtection="1">
      <alignment horizontal="center"/>
      <protection locked="0"/>
    </xf>
    <xf numFmtId="49" fontId="107" fillId="0" borderId="12" xfId="0" applyNumberFormat="1" applyFont="1" applyFill="1" applyBorder="1" applyAlignment="1">
      <alignment horizontal="center"/>
    </xf>
    <xf numFmtId="0" fontId="108" fillId="0" borderId="16" xfId="0" applyFont="1" applyFill="1" applyBorder="1" applyAlignment="1">
      <alignment horizontal="left" wrapText="1"/>
    </xf>
    <xf numFmtId="0" fontId="98" fillId="0" borderId="10" xfId="0" applyFont="1" applyFill="1" applyBorder="1" applyAlignment="1">
      <alignment horizontal="center" vertical="top" wrapText="1"/>
    </xf>
    <xf numFmtId="0" fontId="98" fillId="0" borderId="12" xfId="0" applyFont="1" applyFill="1" applyBorder="1" applyAlignment="1">
      <alignment horizontal="center" vertical="top" wrapText="1"/>
    </xf>
    <xf numFmtId="0" fontId="129" fillId="0" borderId="0" xfId="0" applyFont="1" applyFill="1" applyAlignment="1">
      <alignment vertical="top"/>
    </xf>
    <xf numFmtId="0" fontId="87" fillId="0" borderId="12" xfId="0" applyFont="1" applyBorder="1" applyAlignment="1">
      <alignment horizontal="center" vertical="top"/>
    </xf>
    <xf numFmtId="0" fontId="98" fillId="0" borderId="13" xfId="0" applyNumberFormat="1" applyFont="1" applyBorder="1" applyAlignment="1">
      <alignment horizontal="center" vertical="top" wrapText="1"/>
    </xf>
    <xf numFmtId="0" fontId="87" fillId="33" borderId="13" xfId="0" applyNumberFormat="1" applyFont="1" applyFill="1" applyBorder="1" applyAlignment="1">
      <alignment horizontal="center" vertical="top" wrapText="1"/>
    </xf>
    <xf numFmtId="0" fontId="91" fillId="0" borderId="12" xfId="0" applyFont="1" applyFill="1" applyBorder="1" applyAlignment="1">
      <alignment vertical="top"/>
    </xf>
    <xf numFmtId="0" fontId="130" fillId="0" borderId="13" xfId="0" applyFont="1" applyBorder="1" applyAlignment="1">
      <alignment horizontal="center" vertical="top" wrapText="1"/>
    </xf>
    <xf numFmtId="0" fontId="130" fillId="0" borderId="13" xfId="0" applyNumberFormat="1" applyFont="1" applyBorder="1" applyAlignment="1">
      <alignment horizontal="center" vertical="top" wrapText="1"/>
    </xf>
    <xf numFmtId="0" fontId="129" fillId="0" borderId="28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98" fillId="0" borderId="10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textRotation="90" wrapText="1"/>
    </xf>
    <xf numFmtId="0" fontId="98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3" fontId="90" fillId="0" borderId="12" xfId="0" applyNumberFormat="1" applyFont="1" applyBorder="1" applyAlignment="1">
      <alignment horizontal="center" wrapText="1"/>
    </xf>
    <xf numFmtId="0" fontId="92" fillId="0" borderId="10" xfId="0" applyFont="1" applyFill="1" applyBorder="1" applyAlignment="1">
      <alignment/>
    </xf>
    <xf numFmtId="3" fontId="122" fillId="0" borderId="12" xfId="0" applyNumberFormat="1" applyFont="1" applyBorder="1" applyAlignment="1">
      <alignment horizontal="center" wrapText="1"/>
    </xf>
    <xf numFmtId="3" fontId="90" fillId="0" borderId="12" xfId="0" applyNumberFormat="1" applyFont="1" applyFill="1" applyBorder="1" applyAlignment="1">
      <alignment horizontal="center" wrapText="1"/>
    </xf>
    <xf numFmtId="0" fontId="87" fillId="0" borderId="13" xfId="0" applyNumberFormat="1" applyFont="1" applyFill="1" applyBorder="1" applyAlignment="1">
      <alignment horizontal="center" vertical="top" wrapText="1"/>
    </xf>
    <xf numFmtId="0" fontId="98" fillId="0" borderId="12" xfId="0" applyFont="1" applyFill="1" applyBorder="1" applyAlignment="1">
      <alignment horizontal="center" vertical="top" wrapText="1"/>
    </xf>
    <xf numFmtId="0" fontId="85" fillId="0" borderId="12" xfId="0" applyFont="1" applyFill="1" applyBorder="1" applyAlignment="1">
      <alignment horizontal="center" vertical="top"/>
    </xf>
    <xf numFmtId="0" fontId="91" fillId="0" borderId="12" xfId="0" applyFont="1" applyFill="1" applyBorder="1" applyAlignment="1">
      <alignment horizontal="center" vertical="top"/>
    </xf>
    <xf numFmtId="3" fontId="90" fillId="0" borderId="12" xfId="0" applyNumberFormat="1" applyFont="1" applyFill="1" applyBorder="1" applyAlignment="1">
      <alignment horizontal="center" vertical="top" wrapText="1"/>
    </xf>
    <xf numFmtId="0" fontId="87" fillId="0" borderId="12" xfId="0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 wrapText="1"/>
    </xf>
    <xf numFmtId="0" fontId="98" fillId="0" borderId="13" xfId="0" applyNumberFormat="1" applyFont="1" applyFill="1" applyBorder="1" applyAlignment="1">
      <alignment horizontal="center" vertical="top" wrapText="1"/>
    </xf>
    <xf numFmtId="0" fontId="87" fillId="0" borderId="13" xfId="0" applyFont="1" applyFill="1" applyBorder="1" applyAlignment="1">
      <alignment horizontal="center" vertical="top" wrapText="1"/>
    </xf>
    <xf numFmtId="0" fontId="96" fillId="0" borderId="12" xfId="0" applyFont="1" applyFill="1" applyBorder="1" applyAlignment="1">
      <alignment horizontal="center" textRotation="90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top" wrapText="1"/>
    </xf>
    <xf numFmtId="0" fontId="129" fillId="0" borderId="0" xfId="0" applyFont="1" applyAlignment="1">
      <alignment horizontal="center"/>
    </xf>
    <xf numFmtId="0" fontId="103" fillId="0" borderId="10" xfId="0" applyFont="1" applyBorder="1" applyAlignment="1">
      <alignment horizontal="center" vertical="top" wrapText="1"/>
    </xf>
    <xf numFmtId="0" fontId="103" fillId="0" borderId="29" xfId="0" applyFont="1" applyBorder="1" applyAlignment="1">
      <alignment horizontal="center" vertical="top" wrapText="1"/>
    </xf>
    <xf numFmtId="0" fontId="103" fillId="0" borderId="17" xfId="0" applyFont="1" applyBorder="1" applyAlignment="1">
      <alignment horizontal="center" vertical="top" wrapText="1"/>
    </xf>
    <xf numFmtId="0" fontId="103" fillId="0" borderId="28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29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left" vertical="center" wrapText="1"/>
    </xf>
    <xf numFmtId="0" fontId="103" fillId="0" borderId="22" xfId="0" applyFont="1" applyBorder="1" applyAlignment="1">
      <alignment horizontal="left" vertical="center" wrapText="1"/>
    </xf>
    <xf numFmtId="0" fontId="103" fillId="0" borderId="30" xfId="0" applyFont="1" applyBorder="1" applyAlignment="1">
      <alignment horizontal="left" vertical="center" wrapText="1" indent="5"/>
    </xf>
    <xf numFmtId="0" fontId="103" fillId="0" borderId="22" xfId="0" applyFont="1" applyBorder="1" applyAlignment="1">
      <alignment horizontal="left" vertical="center" wrapText="1" indent="5"/>
    </xf>
    <xf numFmtId="0" fontId="104" fillId="0" borderId="30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left" vertical="center" wrapText="1" indent="2"/>
    </xf>
    <xf numFmtId="0" fontId="104" fillId="0" borderId="22" xfId="0" applyFont="1" applyBorder="1" applyAlignment="1">
      <alignment horizontal="left" vertical="center" wrapText="1" indent="2"/>
    </xf>
    <xf numFmtId="3" fontId="104" fillId="0" borderId="30" xfId="0" applyNumberFormat="1" applyFont="1" applyBorder="1" applyAlignment="1">
      <alignment horizontal="center" vertical="center" wrapText="1"/>
    </xf>
    <xf numFmtId="3" fontId="104" fillId="0" borderId="22" xfId="0" applyNumberFormat="1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 wrapText="1"/>
    </xf>
    <xf numFmtId="0" fontId="115" fillId="0" borderId="30" xfId="0" applyFont="1" applyBorder="1" applyAlignment="1">
      <alignment horizontal="left" vertical="center" wrapText="1"/>
    </xf>
    <xf numFmtId="0" fontId="115" fillId="0" borderId="22" xfId="0" applyFont="1" applyBorder="1" applyAlignment="1">
      <alignment horizontal="left" vertical="center" wrapText="1"/>
    </xf>
    <xf numFmtId="0" fontId="103" fillId="0" borderId="0" xfId="0" applyFont="1" applyAlignment="1">
      <alignment horizontal="center" vertical="center"/>
    </xf>
    <xf numFmtId="0" fontId="103" fillId="0" borderId="31" xfId="0" applyFont="1" applyBorder="1" applyAlignment="1">
      <alignment horizontal="left" vertical="center" wrapText="1" indent="8"/>
    </xf>
    <xf numFmtId="0" fontId="103" fillId="0" borderId="32" xfId="0" applyFont="1" applyBorder="1" applyAlignment="1">
      <alignment horizontal="left" vertical="center" wrapText="1" indent="8"/>
    </xf>
    <xf numFmtId="0" fontId="103" fillId="0" borderId="33" xfId="0" applyFont="1" applyBorder="1" applyAlignment="1">
      <alignment horizontal="left" vertical="center" wrapText="1" indent="8"/>
    </xf>
    <xf numFmtId="0" fontId="103" fillId="0" borderId="12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top" wrapText="1"/>
    </xf>
    <xf numFmtId="0" fontId="96" fillId="0" borderId="20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31" fillId="0" borderId="28" xfId="0" applyFont="1" applyBorder="1" applyAlignment="1">
      <alignment horizontal="center"/>
    </xf>
    <xf numFmtId="0" fontId="96" fillId="0" borderId="20" xfId="0" applyFont="1" applyBorder="1" applyAlignment="1">
      <alignment horizontal="center" textRotation="90" wrapText="1"/>
    </xf>
    <xf numFmtId="0" fontId="96" fillId="0" borderId="16" xfId="0" applyFont="1" applyBorder="1" applyAlignment="1">
      <alignment horizontal="center" textRotation="90" wrapText="1"/>
    </xf>
    <xf numFmtId="0" fontId="131" fillId="0" borderId="0" xfId="0" applyFont="1" applyBorder="1" applyAlignment="1">
      <alignment horizontal="center" vertical="top"/>
    </xf>
    <xf numFmtId="0" fontId="119" fillId="0" borderId="10" xfId="0" applyFont="1" applyBorder="1" applyAlignment="1">
      <alignment horizontal="center" vertical="center"/>
    </xf>
    <xf numFmtId="0" fontId="119" fillId="0" borderId="29" xfId="0" applyFont="1" applyBorder="1" applyAlignment="1">
      <alignment horizontal="center" vertical="center"/>
    </xf>
    <xf numFmtId="0" fontId="121" fillId="4" borderId="12" xfId="0" applyFont="1" applyFill="1" applyBorder="1" applyAlignment="1">
      <alignment horizontal="left" vertical="top" wrapText="1" readingOrder="1"/>
    </xf>
    <xf numFmtId="0" fontId="75" fillId="0" borderId="28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93" fillId="0" borderId="12" xfId="0" applyFont="1" applyBorder="1" applyAlignment="1">
      <alignment horizontal="center" vertical="top" wrapText="1" readingOrder="1"/>
    </xf>
    <xf numFmtId="0" fontId="93" fillId="4" borderId="12" xfId="0" applyFont="1" applyFill="1" applyBorder="1" applyAlignment="1">
      <alignment horizontal="center" vertical="top" wrapText="1" readingOrder="1"/>
    </xf>
    <xf numFmtId="0" fontId="93" fillId="4" borderId="17" xfId="0" applyFont="1" applyFill="1" applyBorder="1" applyAlignment="1">
      <alignment horizontal="center" vertical="top" wrapText="1" readingOrder="1"/>
    </xf>
    <xf numFmtId="0" fontId="93" fillId="4" borderId="12" xfId="0" applyFont="1" applyFill="1" applyBorder="1" applyAlignment="1">
      <alignment horizontal="center" vertical="center" wrapText="1" readingOrder="1"/>
    </xf>
    <xf numFmtId="0" fontId="93" fillId="4" borderId="12" xfId="0" applyFont="1" applyFill="1" applyBorder="1" applyAlignment="1">
      <alignment horizontal="center" wrapText="1" readingOrder="1"/>
    </xf>
    <xf numFmtId="0" fontId="100" fillId="0" borderId="12" xfId="0" applyFont="1" applyFill="1" applyBorder="1" applyAlignment="1">
      <alignment horizont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textRotation="90" wrapText="1"/>
    </xf>
    <xf numFmtId="0" fontId="111" fillId="0" borderId="0" xfId="0" applyFont="1" applyAlignment="1">
      <alignment horizontal="center"/>
    </xf>
    <xf numFmtId="0" fontId="96" fillId="0" borderId="10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textRotation="90" wrapText="1"/>
    </xf>
    <xf numFmtId="0" fontId="86" fillId="0" borderId="0" xfId="0" applyFont="1" applyAlignment="1">
      <alignment horizontal="center"/>
    </xf>
    <xf numFmtId="0" fontId="99" fillId="0" borderId="12" xfId="0" applyFont="1" applyBorder="1" applyAlignment="1">
      <alignment horizontal="center" vertical="top"/>
    </xf>
    <xf numFmtId="0" fontId="96" fillId="0" borderId="20" xfId="0" applyFont="1" applyBorder="1" applyAlignment="1">
      <alignment horizontal="center" vertical="top"/>
    </xf>
    <xf numFmtId="0" fontId="96" fillId="0" borderId="16" xfId="0" applyFont="1" applyBorder="1" applyAlignment="1">
      <alignment horizontal="center" vertical="top"/>
    </xf>
    <xf numFmtId="0" fontId="96" fillId="0" borderId="20" xfId="0" applyFont="1" applyBorder="1" applyAlignment="1">
      <alignment horizontal="center" vertical="top" wrapText="1"/>
    </xf>
    <xf numFmtId="0" fontId="96" fillId="0" borderId="16" xfId="0" applyFont="1" applyBorder="1" applyAlignment="1">
      <alignment horizontal="center" vertical="top" wrapText="1"/>
    </xf>
    <xf numFmtId="0" fontId="96" fillId="0" borderId="0" xfId="0" applyFont="1" applyAlignment="1">
      <alignment horizontal="center" vertical="top"/>
    </xf>
    <xf numFmtId="49" fontId="96" fillId="0" borderId="10" xfId="0" applyNumberFormat="1" applyFont="1" applyBorder="1" applyAlignment="1">
      <alignment horizontal="center" vertical="center" wrapText="1"/>
    </xf>
    <xf numFmtId="49" fontId="96" fillId="0" borderId="17" xfId="0" applyNumberFormat="1" applyFont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center" textRotation="90" wrapText="1"/>
    </xf>
    <xf numFmtId="0" fontId="107" fillId="0" borderId="0" xfId="0" applyFont="1" applyFill="1" applyAlignment="1">
      <alignment horizontal="center" vertical="center"/>
    </xf>
    <xf numFmtId="0" fontId="107" fillId="0" borderId="12" xfId="0" applyFont="1" applyFill="1" applyBorder="1" applyAlignment="1">
      <alignment horizontal="center" vertical="center" wrapText="1"/>
    </xf>
    <xf numFmtId="0" fontId="103" fillId="0" borderId="20" xfId="0" applyFont="1" applyBorder="1" applyAlignment="1">
      <alignment horizontal="center" textRotation="90" wrapText="1"/>
    </xf>
    <xf numFmtId="0" fontId="103" fillId="0" borderId="16" xfId="0" applyFont="1" applyBorder="1" applyAlignment="1">
      <alignment horizontal="center" textRotation="90" wrapText="1"/>
    </xf>
    <xf numFmtId="0" fontId="103" fillId="0" borderId="15" xfId="0" applyFont="1" applyBorder="1" applyAlignment="1">
      <alignment horizontal="center" textRotation="90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03" fillId="35" borderId="1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1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3" fillId="35" borderId="20" xfId="0" applyFont="1" applyFill="1" applyBorder="1" applyAlignment="1">
      <alignment horizontal="center" textRotation="90" wrapText="1"/>
    </xf>
    <xf numFmtId="0" fontId="103" fillId="35" borderId="16" xfId="0" applyFont="1" applyFill="1" applyBorder="1" applyAlignment="1">
      <alignment horizontal="center" textRotation="90" wrapText="1"/>
    </xf>
    <xf numFmtId="0" fontId="96" fillId="0" borderId="20" xfId="0" applyFont="1" applyFill="1" applyBorder="1" applyAlignment="1">
      <alignment horizontal="center" textRotation="90" wrapText="1"/>
    </xf>
    <xf numFmtId="0" fontId="96" fillId="0" borderId="16" xfId="0" applyFont="1" applyFill="1" applyBorder="1" applyAlignment="1">
      <alignment horizontal="center" textRotation="90" wrapText="1"/>
    </xf>
    <xf numFmtId="0" fontId="96" fillId="0" borderId="0" xfId="0" applyFont="1" applyFill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textRotation="90" wrapText="1"/>
    </xf>
    <xf numFmtId="0" fontId="96" fillId="0" borderId="10" xfId="0" applyFont="1" applyFill="1" applyBorder="1" applyAlignment="1">
      <alignment horizontal="center" vertical="top" wrapText="1"/>
    </xf>
    <xf numFmtId="0" fontId="96" fillId="0" borderId="29" xfId="0" applyFont="1" applyFill="1" applyBorder="1" applyAlignment="1">
      <alignment horizontal="center" vertical="top" wrapText="1"/>
    </xf>
    <xf numFmtId="0" fontId="96" fillId="0" borderId="17" xfId="0" applyFont="1" applyFill="1" applyBorder="1" applyAlignment="1">
      <alignment horizontal="center" vertical="top" wrapText="1"/>
    </xf>
    <xf numFmtId="0" fontId="107" fillId="0" borderId="0" xfId="0" applyFont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textRotation="90" wrapText="1"/>
    </xf>
    <xf numFmtId="0" fontId="96" fillId="0" borderId="10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29" xfId="0" applyFont="1" applyFill="1" applyBorder="1" applyAlignment="1">
      <alignment horizontal="center" vertical="center" wrapText="1"/>
    </xf>
    <xf numFmtId="0" fontId="96" fillId="35" borderId="17" xfId="0" applyFont="1" applyFill="1" applyBorder="1" applyAlignment="1">
      <alignment horizontal="center" vertical="center" wrapText="1"/>
    </xf>
    <xf numFmtId="0" fontId="96" fillId="35" borderId="20" xfId="0" applyFont="1" applyFill="1" applyBorder="1" applyAlignment="1">
      <alignment horizontal="center" textRotation="90" wrapText="1"/>
    </xf>
    <xf numFmtId="0" fontId="96" fillId="35" borderId="16" xfId="0" applyFont="1" applyFill="1" applyBorder="1" applyAlignment="1">
      <alignment horizontal="center" textRotation="90" wrapText="1"/>
    </xf>
    <xf numFmtId="0" fontId="96" fillId="35" borderId="15" xfId="0" applyFont="1" applyFill="1" applyBorder="1" applyAlignment="1">
      <alignment horizontal="center" textRotation="90" wrapText="1"/>
    </xf>
    <xf numFmtId="0" fontId="96" fillId="0" borderId="18" xfId="0" applyFont="1" applyBorder="1" applyAlignment="1">
      <alignment horizontal="center" textRotation="90" wrapText="1"/>
    </xf>
    <xf numFmtId="0" fontId="96" fillId="0" borderId="34" xfId="0" applyFont="1" applyBorder="1" applyAlignment="1">
      <alignment horizontal="center" textRotation="90" wrapText="1"/>
    </xf>
    <xf numFmtId="0" fontId="103" fillId="0" borderId="20" xfId="0" applyFont="1" applyFill="1" applyBorder="1" applyAlignment="1">
      <alignment horizontal="center" textRotation="90" wrapText="1"/>
    </xf>
    <xf numFmtId="0" fontId="103" fillId="0" borderId="16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/>
    </xf>
    <xf numFmtId="0" fontId="103" fillId="0" borderId="29" xfId="0" applyFont="1" applyFill="1" applyBorder="1" applyAlignment="1">
      <alignment horizontal="center" vertical="center"/>
    </xf>
    <xf numFmtId="0" fontId="103" fillId="0" borderId="17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textRotation="90" wrapText="1"/>
    </xf>
    <xf numFmtId="0" fontId="103" fillId="0" borderId="20" xfId="0" applyFont="1" applyFill="1" applyBorder="1" applyAlignment="1">
      <alignment horizontal="center" vertical="center" textRotation="90" wrapText="1"/>
    </xf>
    <xf numFmtId="0" fontId="103" fillId="0" borderId="15" xfId="0" applyFont="1" applyFill="1" applyBorder="1" applyAlignment="1">
      <alignment horizontal="center" vertical="center" textRotation="90" wrapText="1"/>
    </xf>
    <xf numFmtId="0" fontId="103" fillId="0" borderId="16" xfId="0" applyFont="1" applyFill="1" applyBorder="1" applyAlignment="1">
      <alignment horizontal="center" vertical="center" textRotation="90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 wrapText="1"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16" xfId="0" applyFont="1" applyFill="1" applyBorder="1" applyAlignment="1">
      <alignment horizontal="center" vertical="center"/>
    </xf>
    <xf numFmtId="0" fontId="103" fillId="0" borderId="29" xfId="0" applyFont="1" applyFill="1" applyBorder="1" applyAlignment="1">
      <alignment horizontal="center" vertical="top"/>
    </xf>
    <xf numFmtId="0" fontId="103" fillId="0" borderId="12" xfId="0" applyFont="1" applyFill="1" applyBorder="1" applyAlignment="1">
      <alignment horizontal="center" vertical="top"/>
    </xf>
    <xf numFmtId="0" fontId="103" fillId="0" borderId="12" xfId="0" applyFont="1" applyFill="1" applyBorder="1" applyAlignment="1">
      <alignment horizontal="center" vertical="top" wrapText="1"/>
    </xf>
    <xf numFmtId="0" fontId="104" fillId="0" borderId="20" xfId="0" applyFont="1" applyBorder="1" applyAlignment="1">
      <alignment horizontal="center" textRotation="90" wrapText="1"/>
    </xf>
    <xf numFmtId="0" fontId="104" fillId="0" borderId="16" xfId="0" applyFont="1" applyBorder="1" applyAlignment="1">
      <alignment horizontal="center" textRotation="90" wrapText="1"/>
    </xf>
    <xf numFmtId="0" fontId="104" fillId="35" borderId="20" xfId="0" applyFont="1" applyFill="1" applyBorder="1" applyAlignment="1">
      <alignment horizontal="center" textRotation="90" wrapText="1"/>
    </xf>
    <xf numFmtId="0" fontId="104" fillId="35" borderId="16" xfId="0" applyFont="1" applyFill="1" applyBorder="1" applyAlignment="1">
      <alignment horizontal="center" textRotation="90" wrapText="1"/>
    </xf>
    <xf numFmtId="0" fontId="103" fillId="0" borderId="0" xfId="0" applyFont="1" applyAlignment="1">
      <alignment horizontal="center" vertical="center" wrapText="1"/>
    </xf>
    <xf numFmtId="0" fontId="104" fillId="0" borderId="15" xfId="0" applyFont="1" applyBorder="1" applyAlignment="1">
      <alignment horizontal="center" textRotation="90" wrapText="1"/>
    </xf>
    <xf numFmtId="0" fontId="104" fillId="0" borderId="20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04" fillId="35" borderId="1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17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top" wrapText="1"/>
    </xf>
    <xf numFmtId="0" fontId="103" fillId="0" borderId="20" xfId="0" applyFont="1" applyBorder="1" applyAlignment="1">
      <alignment horizontal="center" vertical="top" wrapText="1"/>
    </xf>
    <xf numFmtId="0" fontId="103" fillId="0" borderId="15" xfId="0" applyFont="1" applyBorder="1" applyAlignment="1">
      <alignment horizontal="center" vertical="top" wrapText="1"/>
    </xf>
    <xf numFmtId="0" fontId="103" fillId="0" borderId="16" xfId="0" applyFont="1" applyBorder="1" applyAlignment="1">
      <alignment horizontal="center" vertical="top" wrapText="1"/>
    </xf>
    <xf numFmtId="0" fontId="103" fillId="35" borderId="10" xfId="0" applyFont="1" applyFill="1" applyBorder="1" applyAlignment="1">
      <alignment horizontal="center" vertical="top" wrapText="1"/>
    </xf>
    <xf numFmtId="0" fontId="103" fillId="35" borderId="29" xfId="0" applyFont="1" applyFill="1" applyBorder="1" applyAlignment="1">
      <alignment horizontal="center" vertical="top" wrapText="1"/>
    </xf>
    <xf numFmtId="0" fontId="103" fillId="35" borderId="17" xfId="0" applyFont="1" applyFill="1" applyBorder="1" applyAlignment="1">
      <alignment horizontal="center" vertical="top" wrapText="1"/>
    </xf>
    <xf numFmtId="0" fontId="112" fillId="0" borderId="10" xfId="0" applyFont="1" applyFill="1" applyBorder="1" applyAlignment="1">
      <alignment vertical="top"/>
    </xf>
    <xf numFmtId="0" fontId="112" fillId="0" borderId="17" xfId="0" applyFont="1" applyFill="1" applyBorder="1" applyAlignment="1">
      <alignment vertical="top"/>
    </xf>
    <xf numFmtId="0" fontId="103" fillId="0" borderId="0" xfId="0" applyFont="1" applyAlignment="1">
      <alignment horizontal="center" vertical="top"/>
    </xf>
    <xf numFmtId="0" fontId="107" fillId="0" borderId="0" xfId="0" applyFont="1" applyAlignment="1">
      <alignment horizontal="center" vertical="top"/>
    </xf>
    <xf numFmtId="0" fontId="103" fillId="0" borderId="20" xfId="0" applyFont="1" applyBorder="1" applyAlignment="1">
      <alignment horizontal="center" vertical="top" textRotation="90" wrapText="1"/>
    </xf>
    <xf numFmtId="0" fontId="103" fillId="0" borderId="15" xfId="0" applyFont="1" applyBorder="1" applyAlignment="1">
      <alignment horizontal="center" vertical="top" textRotation="90" wrapText="1"/>
    </xf>
    <xf numFmtId="0" fontId="103" fillId="0" borderId="16" xfId="0" applyFont="1" applyBorder="1" applyAlignment="1">
      <alignment horizontal="center" vertical="top" textRotation="90" wrapText="1"/>
    </xf>
    <xf numFmtId="0" fontId="107" fillId="0" borderId="20" xfId="0" applyFont="1" applyBorder="1" applyAlignment="1">
      <alignment horizontal="center" textRotation="90" wrapText="1"/>
    </xf>
    <xf numFmtId="0" fontId="107" fillId="0" borderId="16" xfId="0" applyFont="1" applyBorder="1" applyAlignment="1">
      <alignment horizontal="center" textRotation="90" wrapText="1"/>
    </xf>
    <xf numFmtId="0" fontId="107" fillId="35" borderId="20" xfId="0" applyFont="1" applyFill="1" applyBorder="1" applyAlignment="1">
      <alignment horizontal="center" textRotation="90" wrapText="1"/>
    </xf>
    <xf numFmtId="0" fontId="107" fillId="35" borderId="16" xfId="0" applyFont="1" applyFill="1" applyBorder="1" applyAlignment="1">
      <alignment horizontal="center" textRotation="90" wrapText="1"/>
    </xf>
    <xf numFmtId="0" fontId="107" fillId="0" borderId="15" xfId="0" applyFont="1" applyBorder="1" applyAlignment="1">
      <alignment horizontal="center" textRotation="90" wrapText="1"/>
    </xf>
    <xf numFmtId="0" fontId="107" fillId="0" borderId="10" xfId="0" applyFont="1" applyBorder="1" applyAlignment="1">
      <alignment horizontal="center" vertical="top" wrapText="1"/>
    </xf>
    <xf numFmtId="0" fontId="107" fillId="0" borderId="29" xfId="0" applyFont="1" applyBorder="1" applyAlignment="1">
      <alignment horizontal="center" vertical="top" wrapText="1"/>
    </xf>
    <xf numFmtId="0" fontId="107" fillId="0" borderId="17" xfId="0" applyFont="1" applyBorder="1" applyAlignment="1">
      <alignment horizontal="center" vertical="top" wrapText="1"/>
    </xf>
    <xf numFmtId="0" fontId="107" fillId="35" borderId="10" xfId="0" applyFont="1" applyFill="1" applyBorder="1" applyAlignment="1">
      <alignment horizontal="center" vertical="top" wrapText="1"/>
    </xf>
    <xf numFmtId="0" fontId="107" fillId="35" borderId="29" xfId="0" applyFont="1" applyFill="1" applyBorder="1" applyAlignment="1">
      <alignment horizontal="center" vertical="top" wrapText="1"/>
    </xf>
    <xf numFmtId="0" fontId="107" fillId="35" borderId="17" xfId="0" applyFont="1" applyFill="1" applyBorder="1" applyAlignment="1">
      <alignment horizontal="center" vertical="top" wrapText="1"/>
    </xf>
    <xf numFmtId="0" fontId="107" fillId="0" borderId="0" xfId="0" applyFont="1" applyAlignment="1">
      <alignment horizontal="center"/>
    </xf>
    <xf numFmtId="0" fontId="107" fillId="0" borderId="20" xfId="0" applyFont="1" applyBorder="1" applyAlignment="1">
      <alignment horizontal="center" vertical="top" wrapText="1"/>
    </xf>
    <xf numFmtId="0" fontId="107" fillId="0" borderId="15" xfId="0" applyFont="1" applyBorder="1" applyAlignment="1">
      <alignment horizontal="center" vertical="top" wrapText="1"/>
    </xf>
    <xf numFmtId="0" fontId="107" fillId="0" borderId="16" xfId="0" applyFont="1" applyBorder="1" applyAlignment="1">
      <alignment horizontal="center" vertical="top" wrapText="1"/>
    </xf>
    <xf numFmtId="0" fontId="127" fillId="0" borderId="18" xfId="0" applyFont="1" applyFill="1" applyBorder="1" applyAlignment="1">
      <alignment horizontal="center" vertical="top" wrapText="1"/>
    </xf>
    <xf numFmtId="0" fontId="127" fillId="0" borderId="11" xfId="0" applyFont="1" applyFill="1" applyBorder="1" applyAlignment="1">
      <alignment horizontal="center" vertical="top" wrapText="1"/>
    </xf>
    <xf numFmtId="0" fontId="127" fillId="0" borderId="27" xfId="0" applyFont="1" applyFill="1" applyBorder="1" applyAlignment="1">
      <alignment horizontal="center" vertical="top" wrapText="1"/>
    </xf>
    <xf numFmtId="0" fontId="127" fillId="0" borderId="10" xfId="0" applyFont="1" applyFill="1" applyBorder="1" applyAlignment="1">
      <alignment horizontal="center" vertical="top" wrapText="1"/>
    </xf>
    <xf numFmtId="0" fontId="127" fillId="0" borderId="29" xfId="0" applyFont="1" applyFill="1" applyBorder="1" applyAlignment="1">
      <alignment horizontal="center" vertical="top" wrapText="1"/>
    </xf>
    <xf numFmtId="0" fontId="127" fillId="0" borderId="17" xfId="0" applyFont="1" applyFill="1" applyBorder="1" applyAlignment="1">
      <alignment horizontal="center" vertical="top" wrapText="1"/>
    </xf>
    <xf numFmtId="0" fontId="96" fillId="0" borderId="18" xfId="0" applyFont="1" applyFill="1" applyBorder="1" applyAlignment="1">
      <alignment horizontal="center" vertical="top" wrapText="1"/>
    </xf>
    <xf numFmtId="0" fontId="96" fillId="0" borderId="1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98" fillId="0" borderId="10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20" xfId="0" applyFont="1" applyFill="1" applyBorder="1" applyAlignment="1">
      <alignment horizontal="center" textRotation="90" wrapText="1"/>
    </xf>
    <xf numFmtId="0" fontId="98" fillId="0" borderId="16" xfId="0" applyFont="1" applyFill="1" applyBorder="1" applyAlignment="1">
      <alignment horizontal="center" textRotation="90" wrapText="1"/>
    </xf>
    <xf numFmtId="0" fontId="98" fillId="0" borderId="20" xfId="0" applyFont="1" applyFill="1" applyBorder="1" applyAlignment="1">
      <alignment horizontal="center" wrapText="1"/>
    </xf>
    <xf numFmtId="0" fontId="98" fillId="0" borderId="16" xfId="0" applyFont="1" applyFill="1" applyBorder="1" applyAlignment="1">
      <alignment horizontal="center" wrapText="1"/>
    </xf>
    <xf numFmtId="0" fontId="98" fillId="0" borderId="20" xfId="0" applyFont="1" applyFill="1" applyBorder="1" applyAlignment="1">
      <alignment textRotation="90" wrapText="1"/>
    </xf>
    <xf numFmtId="0" fontId="98" fillId="0" borderId="16" xfId="0" applyFont="1" applyFill="1" applyBorder="1" applyAlignment="1">
      <alignment textRotation="90" wrapText="1"/>
    </xf>
    <xf numFmtId="0" fontId="98" fillId="0" borderId="20" xfId="0" applyFont="1" applyFill="1" applyBorder="1" applyAlignment="1">
      <alignment horizontal="center" vertical="top" wrapText="1"/>
    </xf>
    <xf numFmtId="0" fontId="98" fillId="0" borderId="15" xfId="0" applyFont="1" applyFill="1" applyBorder="1" applyAlignment="1">
      <alignment horizontal="center" vertical="top" wrapText="1"/>
    </xf>
    <xf numFmtId="0" fontId="98" fillId="0" borderId="16" xfId="0" applyFont="1" applyFill="1" applyBorder="1" applyAlignment="1">
      <alignment horizontal="center" vertical="top" wrapText="1"/>
    </xf>
    <xf numFmtId="0" fontId="98" fillId="0" borderId="15" xfId="0" applyFont="1" applyFill="1" applyBorder="1" applyAlignment="1">
      <alignment horizontal="center" textRotation="90" wrapText="1"/>
    </xf>
    <xf numFmtId="0" fontId="98" fillId="0" borderId="15" xfId="0" applyFont="1" applyFill="1" applyBorder="1" applyAlignment="1">
      <alignment horizontal="center" wrapText="1"/>
    </xf>
    <xf numFmtId="0" fontId="98" fillId="0" borderId="20" xfId="0" applyFont="1" applyFill="1" applyBorder="1" applyAlignment="1">
      <alignment horizontal="center" vertical="top" textRotation="90" wrapText="1"/>
    </xf>
    <xf numFmtId="0" fontId="98" fillId="0" borderId="16" xfId="0" applyFont="1" applyFill="1" applyBorder="1" applyAlignment="1">
      <alignment horizontal="center" vertical="top" textRotation="90" wrapText="1"/>
    </xf>
    <xf numFmtId="0" fontId="98" fillId="0" borderId="18" xfId="0" applyFont="1" applyFill="1" applyBorder="1" applyAlignment="1">
      <alignment horizontal="center" textRotation="90" wrapText="1"/>
    </xf>
    <xf numFmtId="0" fontId="98" fillId="0" borderId="34" xfId="0" applyFont="1" applyFill="1" applyBorder="1" applyAlignment="1">
      <alignment horizontal="center" textRotation="90" wrapText="1"/>
    </xf>
    <xf numFmtId="0" fontId="98" fillId="0" borderId="12" xfId="0" applyFont="1" applyFill="1" applyBorder="1" applyAlignment="1">
      <alignment horizontal="center" vertical="top" wrapText="1"/>
    </xf>
    <xf numFmtId="0" fontId="129" fillId="0" borderId="28" xfId="0" applyFont="1" applyFill="1" applyBorder="1" applyAlignment="1">
      <alignment horizontal="center"/>
    </xf>
    <xf numFmtId="0" fontId="98" fillId="0" borderId="12" xfId="0" applyFont="1" applyFill="1" applyBorder="1" applyAlignment="1">
      <alignment horizontal="center" wrapText="1"/>
    </xf>
    <xf numFmtId="0" fontId="98" fillId="0" borderId="10" xfId="0" applyFont="1" applyFill="1" applyBorder="1" applyAlignment="1">
      <alignment horizontal="center" wrapText="1"/>
    </xf>
    <xf numFmtId="0" fontId="98" fillId="0" borderId="29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wrapText="1"/>
    </xf>
    <xf numFmtId="0" fontId="107" fillId="0" borderId="12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O%20RUK\Downloads\&#1054;&#1058;&#1063;&#1045;&#1058;%20&#1085;&#1072;%2001.01.2022%20%20&#1086;&#1090;%20&#1067;&#1056;&#1067;&#1057;&#1058;&#1067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виды ДО"/>
      <sheetName val="сеть ОДО"/>
      <sheetName val="частные"/>
      <sheetName val="возраст образование"/>
      <sheetName val="возраст культура"/>
      <sheetName val="дворцы свод"/>
      <sheetName val="дворцы"/>
      <sheetName val="станции и центры натуралистов"/>
      <sheetName val="станции и центры туристов"/>
      <sheetName val="станции и центры техников"/>
      <sheetName val="детские оздоровительные лагеря"/>
      <sheetName val="ДМШ, ДХШ, ДШи, др"/>
      <sheetName val="Дворовые клубы"/>
      <sheetName val="в том числе ВПК "/>
      <sheetName val=" органиазции по направлениям д "/>
      <sheetName val="ДЮСШ в системе Обр"/>
      <sheetName val="УМЦДО "/>
      <sheetName val="ДЮСШ "/>
      <sheetName val="СДЮШОР"/>
      <sheetName val="други ОДО системы культуры и сп"/>
      <sheetName val="матбаза с вод"/>
      <sheetName val="матбаза"/>
      <sheetName val="кадры шт+сов при обр"/>
      <sheetName val="кадры шт+сов культура"/>
      <sheetName val="кружки и секции в школах"/>
      <sheetName val="музеи, Дворовые клубы, технопар"/>
      <sheetName val="занятость техническим твор"/>
      <sheetName val="занятость туристско-краевед."/>
      <sheetName val="финасирование"/>
      <sheetName val="свод"/>
    </sheetNames>
    <sheetDataSet>
      <sheetData sheetId="19">
        <row r="17">
          <cell r="D17">
            <v>3</v>
          </cell>
        </row>
        <row r="24">
          <cell r="D24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zoomScale="96" zoomScaleNormal="96" zoomScaleSheetLayoutView="85" zoomScalePageLayoutView="0" workbookViewId="0" topLeftCell="AV8">
      <selection activeCell="A5" sqref="A5:BM25"/>
    </sheetView>
  </sheetViews>
  <sheetFormatPr defaultColWidth="9.140625" defaultRowHeight="15"/>
  <cols>
    <col min="1" max="1" width="20.28125" style="4" customWidth="1"/>
    <col min="2" max="2" width="6.57421875" style="4" customWidth="1"/>
    <col min="3" max="3" width="12.28125" style="4" customWidth="1"/>
    <col min="4" max="4" width="9.8515625" style="4" customWidth="1"/>
    <col min="5" max="5" width="10.57421875" style="4" customWidth="1"/>
    <col min="6" max="6" width="7.57421875" style="4" customWidth="1"/>
    <col min="7" max="7" width="8.7109375" style="4" customWidth="1"/>
    <col min="8" max="8" width="10.57421875" style="4" customWidth="1"/>
    <col min="9" max="9" width="6.8515625" style="4" customWidth="1"/>
    <col min="10" max="10" width="7.140625" style="4" customWidth="1"/>
    <col min="11" max="11" width="10.57421875" style="4" customWidth="1"/>
    <col min="12" max="12" width="7.421875" style="4" customWidth="1"/>
    <col min="13" max="13" width="10.140625" style="4" customWidth="1"/>
    <col min="14" max="14" width="7.421875" style="4" customWidth="1"/>
    <col min="15" max="15" width="10.57421875" style="4" customWidth="1"/>
    <col min="16" max="16" width="9.00390625" style="4" customWidth="1"/>
    <col min="17" max="17" width="10.57421875" style="4" customWidth="1"/>
    <col min="18" max="18" width="8.421875" style="4" customWidth="1"/>
    <col min="19" max="19" width="9.57421875" style="4" customWidth="1"/>
    <col min="20" max="20" width="11.00390625" style="4" customWidth="1"/>
    <col min="21" max="21" width="9.57421875" style="4" customWidth="1"/>
    <col min="22" max="22" width="10.421875" style="4" bestFit="1" customWidth="1"/>
    <col min="23" max="23" width="9.8515625" style="4" customWidth="1"/>
    <col min="24" max="24" width="11.7109375" style="4" customWidth="1"/>
    <col min="25" max="25" width="7.28125" style="4" customWidth="1"/>
    <col min="26" max="27" width="13.140625" style="4" customWidth="1"/>
    <col min="28" max="28" width="11.8515625" style="4" customWidth="1"/>
    <col min="29" max="29" width="20.7109375" style="4" customWidth="1"/>
    <col min="30" max="30" width="14.28125" style="4" customWidth="1"/>
    <col min="31" max="31" width="8.140625" style="4" customWidth="1"/>
    <col min="32" max="32" width="10.28125" style="4" customWidth="1"/>
    <col min="33" max="33" width="7.00390625" style="4" customWidth="1"/>
    <col min="34" max="34" width="8.421875" style="4" customWidth="1"/>
    <col min="35" max="35" width="11.00390625" style="4" customWidth="1"/>
    <col min="36" max="37" width="9.8515625" style="4" customWidth="1"/>
    <col min="38" max="38" width="10.57421875" style="4" bestFit="1" customWidth="1"/>
    <col min="39" max="39" width="7.7109375" style="4" customWidth="1"/>
    <col min="40" max="40" width="6.7109375" style="4" customWidth="1"/>
    <col min="41" max="41" width="12.7109375" style="4" customWidth="1"/>
    <col min="42" max="42" width="8.00390625" style="4" customWidth="1"/>
    <col min="43" max="43" width="9.140625" style="4" customWidth="1"/>
    <col min="44" max="44" width="7.421875" style="4" customWidth="1"/>
    <col min="45" max="47" width="12.28125" style="4" customWidth="1"/>
    <col min="48" max="48" width="20.57421875" style="4" customWidth="1"/>
    <col min="49" max="49" width="12.28125" style="4" customWidth="1"/>
    <col min="50" max="50" width="6.421875" style="4" customWidth="1"/>
    <col min="51" max="51" width="11.140625" style="4" customWidth="1"/>
    <col min="52" max="52" width="7.00390625" style="4" customWidth="1"/>
    <col min="53" max="53" width="6.57421875" style="4" customWidth="1"/>
    <col min="54" max="54" width="8.140625" style="4" customWidth="1"/>
    <col min="55" max="55" width="9.28125" style="4" bestFit="1" customWidth="1"/>
    <col min="56" max="56" width="10.57421875" style="4" bestFit="1" customWidth="1"/>
    <col min="57" max="57" width="7.140625" style="4" customWidth="1"/>
    <col min="58" max="58" width="7.00390625" style="4" customWidth="1"/>
    <col min="59" max="59" width="10.57421875" style="4" bestFit="1" customWidth="1"/>
    <col min="60" max="60" width="6.7109375" style="4" customWidth="1"/>
    <col min="61" max="61" width="9.140625" style="4" customWidth="1"/>
    <col min="62" max="62" width="6.8515625" style="4" customWidth="1"/>
    <col min="63" max="16384" width="9.140625" style="4" customWidth="1"/>
  </cols>
  <sheetData>
    <row r="1" spans="1:62" ht="15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</row>
    <row r="2" spans="1:62" ht="1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</row>
    <row r="4" spans="1:65" ht="18.75" customHeight="1">
      <c r="A4" s="494" t="s">
        <v>65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3" t="s">
        <v>218</v>
      </c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65"/>
      <c r="AT4" s="65"/>
      <c r="AU4" s="65"/>
      <c r="AV4" s="499" t="s">
        <v>218</v>
      </c>
      <c r="AW4" s="499"/>
      <c r="AX4" s="499"/>
      <c r="AY4" s="499"/>
      <c r="AZ4" s="499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</row>
    <row r="5" spans="1:65" ht="18.75" customHeight="1">
      <c r="A5" s="64"/>
      <c r="B5" s="64"/>
      <c r="C5" s="64"/>
      <c r="D5" s="496" t="s">
        <v>224</v>
      </c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8"/>
      <c r="S5" s="496" t="s">
        <v>229</v>
      </c>
      <c r="T5" s="497"/>
      <c r="U5" s="497"/>
      <c r="V5" s="497"/>
      <c r="W5" s="497"/>
      <c r="X5" s="497"/>
      <c r="Y5" s="497"/>
      <c r="Z5" s="497"/>
      <c r="AA5" s="497"/>
      <c r="AB5" s="498"/>
      <c r="AC5" s="63"/>
      <c r="AD5" s="500" t="s">
        <v>219</v>
      </c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2"/>
      <c r="AV5" s="63"/>
      <c r="AW5" s="500" t="s">
        <v>230</v>
      </c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2"/>
    </row>
    <row r="6" spans="1:65" ht="113.25" customHeight="1">
      <c r="A6" s="63" t="s">
        <v>20</v>
      </c>
      <c r="B6" s="702" t="s">
        <v>181</v>
      </c>
      <c r="C6" s="66" t="s">
        <v>188</v>
      </c>
      <c r="D6" s="66" t="s">
        <v>152</v>
      </c>
      <c r="E6" s="66" t="s">
        <v>153</v>
      </c>
      <c r="F6" s="66" t="s">
        <v>74</v>
      </c>
      <c r="G6" s="66" t="s">
        <v>201</v>
      </c>
      <c r="H6" s="66" t="s">
        <v>153</v>
      </c>
      <c r="I6" s="66" t="s">
        <v>225</v>
      </c>
      <c r="J6" s="66" t="s">
        <v>67</v>
      </c>
      <c r="K6" s="66" t="s">
        <v>68</v>
      </c>
      <c r="L6" s="66" t="s">
        <v>212</v>
      </c>
      <c r="M6" s="66" t="s">
        <v>226</v>
      </c>
      <c r="N6" s="66" t="s">
        <v>227</v>
      </c>
      <c r="O6" s="66" t="s">
        <v>200</v>
      </c>
      <c r="P6" s="66" t="s">
        <v>213</v>
      </c>
      <c r="Q6" s="66" t="s">
        <v>202</v>
      </c>
      <c r="R6" s="66" t="s">
        <v>214</v>
      </c>
      <c r="S6" s="66" t="s">
        <v>67</v>
      </c>
      <c r="T6" s="66" t="s">
        <v>68</v>
      </c>
      <c r="U6" s="66" t="s">
        <v>215</v>
      </c>
      <c r="V6" s="66" t="s">
        <v>70</v>
      </c>
      <c r="W6" s="66" t="s">
        <v>128</v>
      </c>
      <c r="X6" s="66" t="s">
        <v>75</v>
      </c>
      <c r="Y6" s="66" t="s">
        <v>129</v>
      </c>
      <c r="Z6" s="66" t="s">
        <v>145</v>
      </c>
      <c r="AA6" s="66" t="s">
        <v>182</v>
      </c>
      <c r="AB6" s="66" t="s">
        <v>146</v>
      </c>
      <c r="AC6" s="63" t="s">
        <v>20</v>
      </c>
      <c r="AD6" s="63" t="s">
        <v>21</v>
      </c>
      <c r="AE6" s="63" t="s">
        <v>77</v>
      </c>
      <c r="AF6" s="63" t="s">
        <v>78</v>
      </c>
      <c r="AG6" s="63" t="s">
        <v>128</v>
      </c>
      <c r="AH6" s="63" t="s">
        <v>76</v>
      </c>
      <c r="AI6" s="63" t="s">
        <v>70</v>
      </c>
      <c r="AJ6" s="63" t="s">
        <v>128</v>
      </c>
      <c r="AK6" s="63" t="s">
        <v>79</v>
      </c>
      <c r="AL6" s="63" t="s">
        <v>72</v>
      </c>
      <c r="AM6" s="63" t="s">
        <v>128</v>
      </c>
      <c r="AN6" s="63" t="s">
        <v>80</v>
      </c>
      <c r="AO6" s="63" t="s">
        <v>73</v>
      </c>
      <c r="AP6" s="63" t="s">
        <v>128</v>
      </c>
      <c r="AQ6" s="63" t="s">
        <v>75</v>
      </c>
      <c r="AR6" s="66" t="s">
        <v>128</v>
      </c>
      <c r="AS6" s="66" t="s">
        <v>145</v>
      </c>
      <c r="AT6" s="66" t="s">
        <v>182</v>
      </c>
      <c r="AU6" s="66" t="s">
        <v>146</v>
      </c>
      <c r="AV6" s="63" t="s">
        <v>20</v>
      </c>
      <c r="AW6" s="63" t="s">
        <v>21</v>
      </c>
      <c r="AX6" s="63" t="s">
        <v>81</v>
      </c>
      <c r="AY6" s="63" t="s">
        <v>78</v>
      </c>
      <c r="AZ6" s="63" t="s">
        <v>128</v>
      </c>
      <c r="BA6" s="63" t="s">
        <v>76</v>
      </c>
      <c r="BB6" s="63" t="s">
        <v>70</v>
      </c>
      <c r="BC6" s="63" t="s">
        <v>71</v>
      </c>
      <c r="BD6" s="63" t="s">
        <v>82</v>
      </c>
      <c r="BE6" s="63" t="s">
        <v>128</v>
      </c>
      <c r="BF6" s="63" t="s">
        <v>80</v>
      </c>
      <c r="BG6" s="63" t="s">
        <v>73</v>
      </c>
      <c r="BH6" s="63" t="s">
        <v>128</v>
      </c>
      <c r="BI6" s="63" t="s">
        <v>75</v>
      </c>
      <c r="BJ6" s="63" t="s">
        <v>130</v>
      </c>
      <c r="BK6" s="66" t="s">
        <v>145</v>
      </c>
      <c r="BL6" s="66" t="s">
        <v>182</v>
      </c>
      <c r="BM6" s="66" t="s">
        <v>146</v>
      </c>
    </row>
    <row r="7" spans="1:65" ht="16.5">
      <c r="A7" s="64">
        <v>1</v>
      </c>
      <c r="B7" s="64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/>
      <c r="N7" s="67"/>
      <c r="O7" s="67">
        <v>13</v>
      </c>
      <c r="P7" s="67">
        <v>14</v>
      </c>
      <c r="Q7" s="67">
        <v>15</v>
      </c>
      <c r="R7" s="68">
        <v>16</v>
      </c>
      <c r="S7" s="69">
        <v>1</v>
      </c>
      <c r="T7" s="69">
        <v>2</v>
      </c>
      <c r="U7" s="70">
        <v>3</v>
      </c>
      <c r="V7" s="71">
        <v>4</v>
      </c>
      <c r="W7" s="72">
        <v>5</v>
      </c>
      <c r="X7" s="68">
        <v>6</v>
      </c>
      <c r="Y7" s="68">
        <v>7</v>
      </c>
      <c r="Z7" s="71">
        <v>8</v>
      </c>
      <c r="AA7" s="71">
        <v>9</v>
      </c>
      <c r="AB7" s="71">
        <v>10</v>
      </c>
      <c r="AC7" s="70">
        <v>1</v>
      </c>
      <c r="AD7" s="71">
        <v>2</v>
      </c>
      <c r="AE7" s="71">
        <v>3</v>
      </c>
      <c r="AF7" s="71">
        <v>4</v>
      </c>
      <c r="AG7" s="71">
        <v>5</v>
      </c>
      <c r="AH7" s="71">
        <v>6</v>
      </c>
      <c r="AI7" s="71">
        <v>7</v>
      </c>
      <c r="AJ7" s="71">
        <v>8</v>
      </c>
      <c r="AK7" s="71">
        <v>9</v>
      </c>
      <c r="AL7" s="71">
        <v>10</v>
      </c>
      <c r="AM7" s="71">
        <v>11</v>
      </c>
      <c r="AN7" s="71">
        <v>12</v>
      </c>
      <c r="AO7" s="71">
        <v>13</v>
      </c>
      <c r="AP7" s="71">
        <v>14</v>
      </c>
      <c r="AQ7" s="71">
        <v>15</v>
      </c>
      <c r="AR7" s="71">
        <v>16</v>
      </c>
      <c r="AS7" s="71">
        <v>17</v>
      </c>
      <c r="AT7" s="71">
        <v>18</v>
      </c>
      <c r="AU7" s="71">
        <v>19</v>
      </c>
      <c r="AV7" s="70">
        <v>1</v>
      </c>
      <c r="AW7" s="71">
        <v>2</v>
      </c>
      <c r="AX7" s="71">
        <v>3</v>
      </c>
      <c r="AY7" s="71">
        <v>4</v>
      </c>
      <c r="AZ7" s="71">
        <v>5</v>
      </c>
      <c r="BA7" s="71">
        <v>6</v>
      </c>
      <c r="BB7" s="71">
        <v>7</v>
      </c>
      <c r="BC7" s="71">
        <v>8</v>
      </c>
      <c r="BD7" s="71">
        <v>9</v>
      </c>
      <c r="BE7" s="71">
        <v>10</v>
      </c>
      <c r="BF7" s="71">
        <v>11</v>
      </c>
      <c r="BG7" s="71">
        <v>12</v>
      </c>
      <c r="BH7" s="71">
        <v>13</v>
      </c>
      <c r="BI7" s="71">
        <v>14</v>
      </c>
      <c r="BJ7" s="71">
        <v>15</v>
      </c>
      <c r="BK7" s="71">
        <v>16</v>
      </c>
      <c r="BL7" s="71">
        <v>17</v>
      </c>
      <c r="BM7" s="71">
        <v>18</v>
      </c>
    </row>
    <row r="8" spans="1:65" ht="17.25">
      <c r="A8" s="73" t="s">
        <v>2</v>
      </c>
      <c r="B8" s="74"/>
      <c r="C8" s="75">
        <v>135777</v>
      </c>
      <c r="D8" s="75">
        <v>4076</v>
      </c>
      <c r="E8" s="75">
        <v>55440</v>
      </c>
      <c r="F8" s="76">
        <f>E8/C8*100</f>
        <v>40.83165779182041</v>
      </c>
      <c r="G8" s="75">
        <v>2856</v>
      </c>
      <c r="H8" s="75">
        <v>33271</v>
      </c>
      <c r="I8" s="77">
        <f>H8/C8*100</f>
        <v>24.5041501874397</v>
      </c>
      <c r="J8" s="75">
        <v>232</v>
      </c>
      <c r="K8" s="75">
        <v>43602</v>
      </c>
      <c r="L8" s="76">
        <f>K8/C8*100</f>
        <v>32.112949910515034</v>
      </c>
      <c r="M8" s="75">
        <v>18149</v>
      </c>
      <c r="N8" s="77">
        <f>M8/C8*100</f>
        <v>13.36677051341538</v>
      </c>
      <c r="O8" s="78">
        <v>99042</v>
      </c>
      <c r="P8" s="76">
        <f>O8/C8*100</f>
        <v>72.94460770233545</v>
      </c>
      <c r="Q8" s="75">
        <v>51420</v>
      </c>
      <c r="R8" s="77">
        <f>Q8/C8*100</f>
        <v>37.87092070085507</v>
      </c>
      <c r="S8" s="79">
        <v>232</v>
      </c>
      <c r="T8" s="79">
        <v>43602</v>
      </c>
      <c r="U8" s="80">
        <v>9</v>
      </c>
      <c r="V8" s="80">
        <v>1038</v>
      </c>
      <c r="W8" s="81">
        <f>V8/C8*100</f>
        <v>0.7644888309507502</v>
      </c>
      <c r="X8" s="74">
        <v>19599</v>
      </c>
      <c r="Y8" s="82">
        <f>X8/C8*100</f>
        <v>14.43469807110188</v>
      </c>
      <c r="Z8" s="83">
        <v>114</v>
      </c>
      <c r="AA8" s="83">
        <v>759</v>
      </c>
      <c r="AB8" s="83">
        <v>127</v>
      </c>
      <c r="AC8" s="73" t="s">
        <v>2</v>
      </c>
      <c r="AD8" s="83">
        <v>135777</v>
      </c>
      <c r="AE8" s="84">
        <v>206</v>
      </c>
      <c r="AF8" s="83">
        <v>28898</v>
      </c>
      <c r="AG8" s="85">
        <f aca="true" t="shared" si="0" ref="AG8:AG25">AF8/AD8*100</f>
        <v>21.28342797381</v>
      </c>
      <c r="AH8" s="80">
        <v>9</v>
      </c>
      <c r="AI8" s="80">
        <v>1038</v>
      </c>
      <c r="AJ8" s="85">
        <f>AI8/AD8*100</f>
        <v>0.7644888309507502</v>
      </c>
      <c r="AK8" s="83">
        <v>44</v>
      </c>
      <c r="AL8" s="83">
        <v>17089</v>
      </c>
      <c r="AM8" s="85">
        <f>AL8/AD8*100</f>
        <v>12.586078643658352</v>
      </c>
      <c r="AN8" s="83">
        <v>162</v>
      </c>
      <c r="AO8" s="83">
        <v>11809</v>
      </c>
      <c r="AP8" s="85">
        <f aca="true" t="shared" si="1" ref="AP8:AP25">AO8/AD8*100</f>
        <v>8.697349330151646</v>
      </c>
      <c r="AQ8" s="86">
        <v>16159</v>
      </c>
      <c r="AR8" s="87">
        <f>AQ8/AD8*100</f>
        <v>11.901132003211147</v>
      </c>
      <c r="AS8" s="83">
        <v>110</v>
      </c>
      <c r="AT8" s="83">
        <v>564</v>
      </c>
      <c r="AU8" s="83">
        <v>83</v>
      </c>
      <c r="AV8" s="73" t="s">
        <v>2</v>
      </c>
      <c r="AW8" s="83">
        <v>135777</v>
      </c>
      <c r="AX8" s="83">
        <v>26</v>
      </c>
      <c r="AY8" s="83">
        <v>14704</v>
      </c>
      <c r="AZ8" s="85">
        <f>AY8/AW8*100</f>
        <v>10.829521936705039</v>
      </c>
      <c r="BA8" s="83">
        <v>0</v>
      </c>
      <c r="BB8" s="83">
        <v>0</v>
      </c>
      <c r="BC8" s="83">
        <v>16</v>
      </c>
      <c r="BD8" s="83">
        <v>8364</v>
      </c>
      <c r="BE8" s="81">
        <f aca="true" t="shared" si="2" ref="BE8:BE24">BD8/AW8*100</f>
        <v>6.160100753441305</v>
      </c>
      <c r="BF8" s="83">
        <v>10</v>
      </c>
      <c r="BG8" s="88">
        <v>6340</v>
      </c>
      <c r="BH8" s="85">
        <f aca="true" t="shared" si="3" ref="BH8:BH25">BG8/C8*100</f>
        <v>4.669421183263734</v>
      </c>
      <c r="BI8" s="88">
        <v>3440</v>
      </c>
      <c r="BJ8" s="85">
        <f>BI8/AW8*100</f>
        <v>2.5335660678907326</v>
      </c>
      <c r="BK8" s="83">
        <v>4</v>
      </c>
      <c r="BL8" s="83">
        <v>195</v>
      </c>
      <c r="BM8" s="88">
        <v>44</v>
      </c>
    </row>
    <row r="9" spans="1:65" ht="17.25">
      <c r="A9" s="73" t="s">
        <v>3</v>
      </c>
      <c r="B9" s="89"/>
      <c r="C9" s="75">
        <v>168483</v>
      </c>
      <c r="D9" s="75">
        <v>2833</v>
      </c>
      <c r="E9" s="75">
        <v>50858</v>
      </c>
      <c r="F9" s="76">
        <f aca="true" t="shared" si="4" ref="F9:F25">E9/C9*100</f>
        <v>30.185834772647684</v>
      </c>
      <c r="G9" s="75">
        <v>1537</v>
      </c>
      <c r="H9" s="75">
        <v>20941</v>
      </c>
      <c r="I9" s="77">
        <f aca="true" t="shared" si="5" ref="I9:I25">H9/C9*100</f>
        <v>12.429147154312306</v>
      </c>
      <c r="J9" s="75">
        <v>91</v>
      </c>
      <c r="K9" s="75">
        <v>56546</v>
      </c>
      <c r="L9" s="76">
        <f aca="true" t="shared" si="6" ref="L9:L25">K9/C9*100</f>
        <v>33.561843034608835</v>
      </c>
      <c r="M9" s="75">
        <v>17792</v>
      </c>
      <c r="N9" s="77">
        <f aca="true" t="shared" si="7" ref="N9:N24">M9/C9*100</f>
        <v>10.560115857386206</v>
      </c>
      <c r="O9" s="78">
        <v>107404</v>
      </c>
      <c r="P9" s="76">
        <f aca="true" t="shared" si="8" ref="P9:P25">O9/C9*100</f>
        <v>63.74767780725652</v>
      </c>
      <c r="Q9" s="75">
        <v>38733</v>
      </c>
      <c r="R9" s="77">
        <f aca="true" t="shared" si="9" ref="R9:R25">Q9/C9*100</f>
        <v>22.98926301169851</v>
      </c>
      <c r="S9" s="79">
        <v>91</v>
      </c>
      <c r="T9" s="79">
        <v>56546</v>
      </c>
      <c r="U9" s="80">
        <v>8</v>
      </c>
      <c r="V9" s="80">
        <v>0</v>
      </c>
      <c r="W9" s="81">
        <f aca="true" t="shared" si="10" ref="W9:W25">V9/C9*100</f>
        <v>0</v>
      </c>
      <c r="X9" s="74">
        <v>25298</v>
      </c>
      <c r="Y9" s="82">
        <f aca="true" t="shared" si="11" ref="Y9:Y25">X9/C9*100</f>
        <v>15.01516473472101</v>
      </c>
      <c r="Z9" s="83">
        <v>241</v>
      </c>
      <c r="AA9" s="83">
        <v>1741</v>
      </c>
      <c r="AB9" s="83">
        <v>487</v>
      </c>
      <c r="AC9" s="73" t="s">
        <v>3</v>
      </c>
      <c r="AD9" s="83">
        <v>168483</v>
      </c>
      <c r="AE9" s="84">
        <v>62</v>
      </c>
      <c r="AF9" s="83">
        <v>37585</v>
      </c>
      <c r="AG9" s="85">
        <f t="shared" si="0"/>
        <v>22.307888629713386</v>
      </c>
      <c r="AH9" s="80">
        <v>8</v>
      </c>
      <c r="AI9" s="80">
        <v>0</v>
      </c>
      <c r="AJ9" s="85">
        <f aca="true" t="shared" si="12" ref="AJ9:AJ25">AI9/AD9*100</f>
        <v>0</v>
      </c>
      <c r="AK9" s="83">
        <v>40</v>
      </c>
      <c r="AL9" s="83">
        <v>25562</v>
      </c>
      <c r="AM9" s="85">
        <f aca="true" t="shared" si="13" ref="AM9:AM24">AL9/AD9*100</f>
        <v>15.171857101309923</v>
      </c>
      <c r="AN9" s="83">
        <v>22</v>
      </c>
      <c r="AO9" s="83">
        <v>12023</v>
      </c>
      <c r="AP9" s="85">
        <f t="shared" si="1"/>
        <v>7.13603152840346</v>
      </c>
      <c r="AQ9" s="86">
        <v>21744</v>
      </c>
      <c r="AR9" s="87">
        <f aca="true" t="shared" si="14" ref="AR9:AR25">AQ9/AD9*100</f>
        <v>12.905753102686917</v>
      </c>
      <c r="AS9" s="83">
        <v>241</v>
      </c>
      <c r="AT9" s="83">
        <v>1514</v>
      </c>
      <c r="AU9" s="83">
        <v>449</v>
      </c>
      <c r="AV9" s="73" t="s">
        <v>3</v>
      </c>
      <c r="AW9" s="83">
        <v>168483</v>
      </c>
      <c r="AX9" s="83">
        <v>29</v>
      </c>
      <c r="AY9" s="83">
        <v>18961</v>
      </c>
      <c r="AZ9" s="85">
        <f aca="true" t="shared" si="15" ref="AZ9:AZ25">AY9/AW9*100</f>
        <v>11.253954404895449</v>
      </c>
      <c r="BA9" s="83">
        <v>0</v>
      </c>
      <c r="BB9" s="83">
        <v>0</v>
      </c>
      <c r="BC9" s="83">
        <v>21</v>
      </c>
      <c r="BD9" s="83">
        <v>13192</v>
      </c>
      <c r="BE9" s="81">
        <f t="shared" si="2"/>
        <v>7.829870075912703</v>
      </c>
      <c r="BF9" s="83">
        <v>8</v>
      </c>
      <c r="BG9" s="88">
        <v>5769</v>
      </c>
      <c r="BH9" s="85">
        <f t="shared" si="3"/>
        <v>3.424084328982746</v>
      </c>
      <c r="BI9" s="88">
        <v>3554</v>
      </c>
      <c r="BJ9" s="85">
        <f aca="true" t="shared" si="16" ref="BJ9:BJ25">BI9/AW9*100</f>
        <v>2.1094116320340923</v>
      </c>
      <c r="BK9" s="83">
        <v>0</v>
      </c>
      <c r="BL9" s="83">
        <v>227</v>
      </c>
      <c r="BM9" s="88">
        <v>38</v>
      </c>
    </row>
    <row r="10" spans="1:65" ht="17.25">
      <c r="A10" s="73" t="s">
        <v>4</v>
      </c>
      <c r="B10" s="74"/>
      <c r="C10" s="75">
        <v>453199</v>
      </c>
      <c r="D10" s="75">
        <v>10266</v>
      </c>
      <c r="E10" s="75">
        <v>156460</v>
      </c>
      <c r="F10" s="76">
        <f t="shared" si="4"/>
        <v>34.523465409235236</v>
      </c>
      <c r="G10" s="75">
        <v>8459</v>
      </c>
      <c r="H10" s="75">
        <v>127191</v>
      </c>
      <c r="I10" s="77">
        <f t="shared" si="5"/>
        <v>28.06515460095896</v>
      </c>
      <c r="J10" s="75">
        <v>113</v>
      </c>
      <c r="K10" s="75">
        <v>76766</v>
      </c>
      <c r="L10" s="76">
        <f t="shared" si="6"/>
        <v>16.93869580471272</v>
      </c>
      <c r="M10" s="75">
        <v>36495</v>
      </c>
      <c r="N10" s="77">
        <f t="shared" si="7"/>
        <v>8.052753867506327</v>
      </c>
      <c r="O10" s="78">
        <v>233226</v>
      </c>
      <c r="P10" s="76">
        <f t="shared" si="8"/>
        <v>51.46216121394795</v>
      </c>
      <c r="Q10" s="75">
        <v>163686</v>
      </c>
      <c r="R10" s="77">
        <f t="shared" si="9"/>
        <v>36.11790846846529</v>
      </c>
      <c r="S10" s="79">
        <v>113</v>
      </c>
      <c r="T10" s="79">
        <v>76766</v>
      </c>
      <c r="U10" s="80">
        <v>23</v>
      </c>
      <c r="V10" s="80">
        <v>13854</v>
      </c>
      <c r="W10" s="81">
        <f t="shared" si="10"/>
        <v>3.0569352536082386</v>
      </c>
      <c r="X10" s="74">
        <v>30254</v>
      </c>
      <c r="Y10" s="82">
        <f t="shared" si="11"/>
        <v>6.67565462412759</v>
      </c>
      <c r="Z10" s="83">
        <v>329</v>
      </c>
      <c r="AA10" s="83">
        <v>3003</v>
      </c>
      <c r="AB10" s="83">
        <v>393</v>
      </c>
      <c r="AC10" s="73" t="s">
        <v>4</v>
      </c>
      <c r="AD10" s="88">
        <v>453199</v>
      </c>
      <c r="AE10" s="84">
        <v>70</v>
      </c>
      <c r="AF10" s="83">
        <v>36828</v>
      </c>
      <c r="AG10" s="85">
        <f t="shared" si="0"/>
        <v>8.126231523017482</v>
      </c>
      <c r="AH10" s="80">
        <v>23</v>
      </c>
      <c r="AI10" s="80">
        <v>13854</v>
      </c>
      <c r="AJ10" s="85">
        <f t="shared" si="12"/>
        <v>3.0569352536082386</v>
      </c>
      <c r="AK10" s="83">
        <v>42</v>
      </c>
      <c r="AL10" s="83">
        <v>17296</v>
      </c>
      <c r="AM10" s="85">
        <f t="shared" si="13"/>
        <v>3.8164250141769953</v>
      </c>
      <c r="AN10" s="83">
        <v>28</v>
      </c>
      <c r="AO10" s="83">
        <v>19532</v>
      </c>
      <c r="AP10" s="85">
        <f t="shared" si="1"/>
        <v>4.309806508840487</v>
      </c>
      <c r="AQ10" s="86">
        <v>22220</v>
      </c>
      <c r="AR10" s="87">
        <f t="shared" si="14"/>
        <v>4.902923439813415</v>
      </c>
      <c r="AS10" s="83">
        <v>134</v>
      </c>
      <c r="AT10" s="83">
        <v>2192</v>
      </c>
      <c r="AU10" s="83">
        <v>311</v>
      </c>
      <c r="AV10" s="73" t="s">
        <v>4</v>
      </c>
      <c r="AW10" s="88">
        <v>453199</v>
      </c>
      <c r="AX10" s="83">
        <v>43</v>
      </c>
      <c r="AY10" s="83">
        <v>39938</v>
      </c>
      <c r="AZ10" s="85">
        <f t="shared" si="15"/>
        <v>8.812464281695236</v>
      </c>
      <c r="BA10" s="83">
        <v>0</v>
      </c>
      <c r="BB10" s="83">
        <v>0</v>
      </c>
      <c r="BC10" s="83">
        <v>26</v>
      </c>
      <c r="BD10" s="83">
        <v>22975</v>
      </c>
      <c r="BE10" s="81">
        <f t="shared" si="2"/>
        <v>5.069516923029398</v>
      </c>
      <c r="BF10" s="83">
        <v>17</v>
      </c>
      <c r="BG10" s="88">
        <v>16963</v>
      </c>
      <c r="BH10" s="85">
        <f t="shared" si="3"/>
        <v>3.74294735866584</v>
      </c>
      <c r="BI10" s="88">
        <v>8034</v>
      </c>
      <c r="BJ10" s="85">
        <f t="shared" si="16"/>
        <v>1.7727311843141753</v>
      </c>
      <c r="BK10" s="83">
        <v>195</v>
      </c>
      <c r="BL10" s="83">
        <v>811</v>
      </c>
      <c r="BM10" s="88">
        <v>82</v>
      </c>
    </row>
    <row r="11" spans="1:65" ht="17.25">
      <c r="A11" s="73" t="s">
        <v>5</v>
      </c>
      <c r="B11" s="89"/>
      <c r="C11" s="75">
        <v>140472</v>
      </c>
      <c r="D11" s="75">
        <v>2890</v>
      </c>
      <c r="E11" s="75">
        <v>47208</v>
      </c>
      <c r="F11" s="76">
        <f t="shared" si="4"/>
        <v>33.60669742012643</v>
      </c>
      <c r="G11" s="75">
        <v>1976</v>
      </c>
      <c r="H11" s="75">
        <v>28622</v>
      </c>
      <c r="I11" s="77">
        <f t="shared" si="5"/>
        <v>20.37559086508343</v>
      </c>
      <c r="J11" s="75">
        <v>63</v>
      </c>
      <c r="K11" s="75">
        <v>52827</v>
      </c>
      <c r="L11" s="76">
        <f t="shared" si="6"/>
        <v>37.606782846403554</v>
      </c>
      <c r="M11" s="75">
        <v>24933</v>
      </c>
      <c r="N11" s="77">
        <f t="shared" si="7"/>
        <v>17.7494447291987</v>
      </c>
      <c r="O11" s="78">
        <v>100035</v>
      </c>
      <c r="P11" s="76">
        <f t="shared" si="8"/>
        <v>71.21348026652998</v>
      </c>
      <c r="Q11" s="75">
        <v>53555</v>
      </c>
      <c r="R11" s="77">
        <f t="shared" si="9"/>
        <v>38.12503559428214</v>
      </c>
      <c r="S11" s="79">
        <v>63</v>
      </c>
      <c r="T11" s="79">
        <v>52827</v>
      </c>
      <c r="U11" s="80">
        <v>8</v>
      </c>
      <c r="V11" s="80">
        <v>1745</v>
      </c>
      <c r="W11" s="81">
        <f t="shared" si="10"/>
        <v>1.242240446494675</v>
      </c>
      <c r="X11" s="74">
        <v>25109</v>
      </c>
      <c r="Y11" s="82">
        <f t="shared" si="11"/>
        <v>17.874736602312204</v>
      </c>
      <c r="Z11" s="83">
        <v>355</v>
      </c>
      <c r="AA11" s="83">
        <v>2968</v>
      </c>
      <c r="AB11" s="83">
        <v>524</v>
      </c>
      <c r="AC11" s="73" t="s">
        <v>5</v>
      </c>
      <c r="AD11" s="83">
        <v>140472</v>
      </c>
      <c r="AE11" s="84">
        <v>47</v>
      </c>
      <c r="AF11" s="83">
        <v>39281</v>
      </c>
      <c r="AG11" s="85">
        <f t="shared" si="0"/>
        <v>27.96357993051996</v>
      </c>
      <c r="AH11" s="80">
        <v>8</v>
      </c>
      <c r="AI11" s="80">
        <v>1745</v>
      </c>
      <c r="AJ11" s="85">
        <f t="shared" si="12"/>
        <v>1.242240446494675</v>
      </c>
      <c r="AK11" s="83">
        <v>20</v>
      </c>
      <c r="AL11" s="83">
        <v>23757</v>
      </c>
      <c r="AM11" s="85">
        <f t="shared" si="13"/>
        <v>16.91226721339484</v>
      </c>
      <c r="AN11" s="83">
        <v>27</v>
      </c>
      <c r="AO11" s="83">
        <v>15524</v>
      </c>
      <c r="AP11" s="85">
        <f t="shared" si="1"/>
        <v>11.051312717125121</v>
      </c>
      <c r="AQ11" s="86">
        <v>22972</v>
      </c>
      <c r="AR11" s="87">
        <f t="shared" si="14"/>
        <v>16.35343698388291</v>
      </c>
      <c r="AS11" s="83">
        <v>353</v>
      </c>
      <c r="AT11" s="83">
        <v>2879</v>
      </c>
      <c r="AU11" s="83">
        <v>507</v>
      </c>
      <c r="AV11" s="73" t="s">
        <v>5</v>
      </c>
      <c r="AW11" s="83">
        <v>140472</v>
      </c>
      <c r="AX11" s="83">
        <v>16</v>
      </c>
      <c r="AY11" s="83">
        <v>13546</v>
      </c>
      <c r="AZ11" s="85">
        <f t="shared" si="15"/>
        <v>9.643202915883592</v>
      </c>
      <c r="BA11" s="83">
        <v>0</v>
      </c>
      <c r="BB11" s="83">
        <v>0</v>
      </c>
      <c r="BC11" s="83">
        <v>4</v>
      </c>
      <c r="BD11" s="83">
        <v>4137</v>
      </c>
      <c r="BE11" s="81">
        <f t="shared" si="2"/>
        <v>2.945070903810012</v>
      </c>
      <c r="BF11" s="83">
        <v>12</v>
      </c>
      <c r="BG11" s="88">
        <v>9409</v>
      </c>
      <c r="BH11" s="85">
        <f t="shared" si="3"/>
        <v>6.6981320120735806</v>
      </c>
      <c r="BI11" s="88">
        <v>2137</v>
      </c>
      <c r="BJ11" s="85">
        <f t="shared" si="16"/>
        <v>1.5212996184292955</v>
      </c>
      <c r="BK11" s="83">
        <v>2</v>
      </c>
      <c r="BL11" s="83">
        <v>89</v>
      </c>
      <c r="BM11" s="88">
        <v>17</v>
      </c>
    </row>
    <row r="12" spans="1:65" ht="17.25">
      <c r="A12" s="73" t="s">
        <v>6</v>
      </c>
      <c r="B12" s="90"/>
      <c r="C12" s="75">
        <v>199898</v>
      </c>
      <c r="D12" s="75">
        <v>4368</v>
      </c>
      <c r="E12" s="75">
        <v>94155</v>
      </c>
      <c r="F12" s="76">
        <f t="shared" si="4"/>
        <v>47.10152177610581</v>
      </c>
      <c r="G12" s="75">
        <v>2835</v>
      </c>
      <c r="H12" s="75">
        <v>44769</v>
      </c>
      <c r="I12" s="77">
        <f t="shared" si="5"/>
        <v>22.39592192017929</v>
      </c>
      <c r="J12" s="75">
        <v>114</v>
      </c>
      <c r="K12" s="78">
        <v>80203</v>
      </c>
      <c r="L12" s="76">
        <f t="shared" si="6"/>
        <v>40.121962200722365</v>
      </c>
      <c r="M12" s="75">
        <v>27482</v>
      </c>
      <c r="N12" s="77">
        <f t="shared" si="7"/>
        <v>13.748011485857786</v>
      </c>
      <c r="O12" s="78">
        <v>174358</v>
      </c>
      <c r="P12" s="76">
        <f t="shared" si="8"/>
        <v>87.22348397682819</v>
      </c>
      <c r="Q12" s="75">
        <v>72251</v>
      </c>
      <c r="R12" s="77">
        <f t="shared" si="9"/>
        <v>36.14393340603708</v>
      </c>
      <c r="S12" s="79">
        <v>114</v>
      </c>
      <c r="T12" s="91">
        <v>80203</v>
      </c>
      <c r="U12" s="80">
        <v>4</v>
      </c>
      <c r="V12" s="80">
        <v>1892</v>
      </c>
      <c r="W12" s="81">
        <f t="shared" si="10"/>
        <v>0.946482706180152</v>
      </c>
      <c r="X12" s="74">
        <v>37128</v>
      </c>
      <c r="Y12" s="82">
        <f t="shared" si="11"/>
        <v>18.57347247096019</v>
      </c>
      <c r="Z12" s="92">
        <v>580</v>
      </c>
      <c r="AA12" s="74">
        <v>6948</v>
      </c>
      <c r="AB12" s="83">
        <v>603</v>
      </c>
      <c r="AC12" s="73" t="s">
        <v>6</v>
      </c>
      <c r="AD12" s="92">
        <v>199898</v>
      </c>
      <c r="AE12" s="84">
        <v>87</v>
      </c>
      <c r="AF12" s="93">
        <v>57009</v>
      </c>
      <c r="AG12" s="85">
        <f t="shared" si="0"/>
        <v>28.51904471280353</v>
      </c>
      <c r="AH12" s="80">
        <v>4</v>
      </c>
      <c r="AI12" s="80">
        <v>1892</v>
      </c>
      <c r="AJ12" s="85">
        <f t="shared" si="12"/>
        <v>0.946482706180152</v>
      </c>
      <c r="AK12" s="83">
        <v>38</v>
      </c>
      <c r="AL12" s="83">
        <v>36759</v>
      </c>
      <c r="AM12" s="85">
        <f t="shared" si="13"/>
        <v>18.388878327947253</v>
      </c>
      <c r="AN12" s="74">
        <v>49</v>
      </c>
      <c r="AO12" s="83">
        <v>20250</v>
      </c>
      <c r="AP12" s="85">
        <f t="shared" si="1"/>
        <v>10.130166384856276</v>
      </c>
      <c r="AQ12" s="86">
        <v>30956</v>
      </c>
      <c r="AR12" s="87">
        <f t="shared" si="14"/>
        <v>15.48589780788202</v>
      </c>
      <c r="AS12" s="74">
        <v>574</v>
      </c>
      <c r="AT12" s="74">
        <v>6524</v>
      </c>
      <c r="AU12" s="74">
        <v>553</v>
      </c>
      <c r="AV12" s="73" t="s">
        <v>6</v>
      </c>
      <c r="AW12" s="92">
        <v>199898</v>
      </c>
      <c r="AX12" s="92">
        <v>27</v>
      </c>
      <c r="AY12" s="92">
        <v>23194</v>
      </c>
      <c r="AZ12" s="85">
        <f t="shared" si="15"/>
        <v>11.60291748791884</v>
      </c>
      <c r="BA12" s="83">
        <v>0</v>
      </c>
      <c r="BB12" s="83">
        <v>0</v>
      </c>
      <c r="BC12" s="92">
        <v>18</v>
      </c>
      <c r="BD12" s="92">
        <v>15962</v>
      </c>
      <c r="BE12" s="81">
        <f t="shared" si="2"/>
        <v>7.985072386917327</v>
      </c>
      <c r="BF12" s="92">
        <v>9</v>
      </c>
      <c r="BG12" s="88">
        <v>7232</v>
      </c>
      <c r="BH12" s="85">
        <f t="shared" si="3"/>
        <v>3.6178451010015107</v>
      </c>
      <c r="BI12" s="88">
        <v>6172</v>
      </c>
      <c r="BJ12" s="85">
        <f t="shared" si="16"/>
        <v>3.08757466307817</v>
      </c>
      <c r="BK12" s="92">
        <v>6</v>
      </c>
      <c r="BL12" s="92">
        <v>424</v>
      </c>
      <c r="BM12" s="88">
        <v>50</v>
      </c>
    </row>
    <row r="13" spans="1:65" ht="17.25">
      <c r="A13" s="73" t="s">
        <v>7</v>
      </c>
      <c r="B13" s="89"/>
      <c r="C13" s="75">
        <v>245688</v>
      </c>
      <c r="D13" s="75">
        <v>4584</v>
      </c>
      <c r="E13" s="75">
        <v>83181</v>
      </c>
      <c r="F13" s="76">
        <f t="shared" si="4"/>
        <v>33.85635440070333</v>
      </c>
      <c r="G13" s="75">
        <v>3049</v>
      </c>
      <c r="H13" s="75">
        <v>51051</v>
      </c>
      <c r="I13" s="77">
        <f t="shared" si="5"/>
        <v>20.77879261502393</v>
      </c>
      <c r="J13" s="75">
        <v>112</v>
      </c>
      <c r="K13" s="75">
        <v>100475</v>
      </c>
      <c r="L13" s="76">
        <f t="shared" si="6"/>
        <v>40.89536322490313</v>
      </c>
      <c r="M13" s="75">
        <v>70648</v>
      </c>
      <c r="N13" s="77">
        <f t="shared" si="7"/>
        <v>28.755169157630817</v>
      </c>
      <c r="O13" s="78">
        <v>183656</v>
      </c>
      <c r="P13" s="76">
        <f t="shared" si="8"/>
        <v>74.75171762560646</v>
      </c>
      <c r="Q13" s="75">
        <v>121699</v>
      </c>
      <c r="R13" s="77">
        <f t="shared" si="9"/>
        <v>49.53396177265475</v>
      </c>
      <c r="S13" s="79">
        <v>112</v>
      </c>
      <c r="T13" s="79">
        <v>100475</v>
      </c>
      <c r="U13" s="80">
        <v>11</v>
      </c>
      <c r="V13" s="80">
        <v>3064</v>
      </c>
      <c r="W13" s="81">
        <f t="shared" si="10"/>
        <v>1.2471101559701734</v>
      </c>
      <c r="X13" s="74">
        <v>47615</v>
      </c>
      <c r="Y13" s="82">
        <f t="shared" si="11"/>
        <v>19.380270912702287</v>
      </c>
      <c r="Z13" s="83">
        <v>136</v>
      </c>
      <c r="AA13" s="83">
        <v>3349</v>
      </c>
      <c r="AB13" s="83">
        <v>80</v>
      </c>
      <c r="AC13" s="73" t="s">
        <v>7</v>
      </c>
      <c r="AD13" s="83">
        <v>245688</v>
      </c>
      <c r="AE13" s="84">
        <v>76</v>
      </c>
      <c r="AF13" s="83">
        <v>75135</v>
      </c>
      <c r="AG13" s="85">
        <f t="shared" si="0"/>
        <v>30.581469180423955</v>
      </c>
      <c r="AH13" s="80">
        <v>11</v>
      </c>
      <c r="AI13" s="80">
        <v>3064</v>
      </c>
      <c r="AJ13" s="85">
        <f t="shared" si="12"/>
        <v>1.2471101559701734</v>
      </c>
      <c r="AK13" s="83">
        <v>23</v>
      </c>
      <c r="AL13" s="83">
        <v>20876</v>
      </c>
      <c r="AM13" s="85">
        <f t="shared" si="13"/>
        <v>8.496955488261534</v>
      </c>
      <c r="AN13" s="83">
        <v>53</v>
      </c>
      <c r="AO13" s="83">
        <v>54259</v>
      </c>
      <c r="AP13" s="85">
        <f t="shared" si="1"/>
        <v>22.084513692162417</v>
      </c>
      <c r="AQ13" s="86">
        <v>43768</v>
      </c>
      <c r="AR13" s="87">
        <f t="shared" si="14"/>
        <v>17.814463872879426</v>
      </c>
      <c r="AS13" s="83">
        <v>117</v>
      </c>
      <c r="AT13" s="83">
        <v>2925</v>
      </c>
      <c r="AU13" s="83">
        <v>78</v>
      </c>
      <c r="AV13" s="73" t="s">
        <v>7</v>
      </c>
      <c r="AW13" s="83">
        <v>245688</v>
      </c>
      <c r="AX13" s="83">
        <v>36</v>
      </c>
      <c r="AY13" s="83">
        <v>25340</v>
      </c>
      <c r="AZ13" s="85">
        <f t="shared" si="15"/>
        <v>10.313894044479177</v>
      </c>
      <c r="BA13" s="83">
        <v>0</v>
      </c>
      <c r="BB13" s="83">
        <v>0</v>
      </c>
      <c r="BC13" s="83">
        <v>12</v>
      </c>
      <c r="BD13" s="83">
        <v>8951</v>
      </c>
      <c r="BE13" s="81">
        <f t="shared" si="2"/>
        <v>3.6432385790107777</v>
      </c>
      <c r="BF13" s="83">
        <v>24</v>
      </c>
      <c r="BG13" s="88">
        <v>16389</v>
      </c>
      <c r="BH13" s="85">
        <f t="shared" si="3"/>
        <v>6.670655465468399</v>
      </c>
      <c r="BI13" s="88">
        <v>3847</v>
      </c>
      <c r="BJ13" s="85">
        <f t="shared" si="16"/>
        <v>1.5658070398228647</v>
      </c>
      <c r="BK13" s="83">
        <v>19</v>
      </c>
      <c r="BL13" s="83">
        <v>424</v>
      </c>
      <c r="BM13" s="88">
        <v>2</v>
      </c>
    </row>
    <row r="14" spans="1:65" ht="17.25">
      <c r="A14" s="73" t="s">
        <v>8</v>
      </c>
      <c r="B14" s="74"/>
      <c r="C14" s="75">
        <v>115353</v>
      </c>
      <c r="D14" s="75">
        <v>1960</v>
      </c>
      <c r="E14" s="75">
        <v>28731</v>
      </c>
      <c r="F14" s="76">
        <f t="shared" si="4"/>
        <v>24.907024524719773</v>
      </c>
      <c r="G14" s="75">
        <v>1183</v>
      </c>
      <c r="H14" s="75">
        <v>12024</v>
      </c>
      <c r="I14" s="77">
        <f t="shared" si="5"/>
        <v>10.423656081766405</v>
      </c>
      <c r="J14" s="75">
        <v>78</v>
      </c>
      <c r="K14" s="75">
        <v>78113</v>
      </c>
      <c r="L14" s="76">
        <f t="shared" si="6"/>
        <v>67.7164876509497</v>
      </c>
      <c r="M14" s="75">
        <v>28994</v>
      </c>
      <c r="N14" s="77">
        <f t="shared" si="7"/>
        <v>25.13502032890345</v>
      </c>
      <c r="O14" s="78">
        <v>106844</v>
      </c>
      <c r="P14" s="76">
        <f t="shared" si="8"/>
        <v>92.62351217566946</v>
      </c>
      <c r="Q14" s="75">
        <v>41018</v>
      </c>
      <c r="R14" s="77">
        <f t="shared" si="9"/>
        <v>35.55867641066986</v>
      </c>
      <c r="S14" s="79">
        <v>78</v>
      </c>
      <c r="T14" s="79">
        <v>78113</v>
      </c>
      <c r="U14" s="80">
        <v>3</v>
      </c>
      <c r="V14" s="80">
        <v>1750</v>
      </c>
      <c r="W14" s="81">
        <f t="shared" si="10"/>
        <v>1.5170823472298076</v>
      </c>
      <c r="X14" s="74">
        <v>37742</v>
      </c>
      <c r="Y14" s="82">
        <f t="shared" si="11"/>
        <v>32.71869825665566</v>
      </c>
      <c r="Z14" s="83">
        <v>215</v>
      </c>
      <c r="AA14" s="83">
        <v>1800</v>
      </c>
      <c r="AB14" s="83">
        <v>351</v>
      </c>
      <c r="AC14" s="73" t="s">
        <v>8</v>
      </c>
      <c r="AD14" s="83">
        <v>115353</v>
      </c>
      <c r="AE14" s="84">
        <v>53</v>
      </c>
      <c r="AF14" s="83">
        <v>64311</v>
      </c>
      <c r="AG14" s="85">
        <f t="shared" si="0"/>
        <v>55.75147590439781</v>
      </c>
      <c r="AH14" s="80">
        <v>2</v>
      </c>
      <c r="AI14" s="80">
        <v>974</v>
      </c>
      <c r="AJ14" s="85">
        <f t="shared" si="12"/>
        <v>0.8443646892581902</v>
      </c>
      <c r="AK14" s="83">
        <v>16</v>
      </c>
      <c r="AL14" s="83">
        <v>42326</v>
      </c>
      <c r="AM14" s="85">
        <f t="shared" si="13"/>
        <v>36.69258710219934</v>
      </c>
      <c r="AN14" s="83">
        <v>37</v>
      </c>
      <c r="AO14" s="83">
        <v>21985</v>
      </c>
      <c r="AP14" s="85">
        <f t="shared" si="1"/>
        <v>19.05888880219847</v>
      </c>
      <c r="AQ14" s="86">
        <v>35101</v>
      </c>
      <c r="AR14" s="87">
        <f t="shared" si="14"/>
        <v>30.429204268636273</v>
      </c>
      <c r="AS14" s="83">
        <v>215</v>
      </c>
      <c r="AT14" s="83">
        <v>1400</v>
      </c>
      <c r="AU14" s="83">
        <v>324</v>
      </c>
      <c r="AV14" s="73" t="s">
        <v>8</v>
      </c>
      <c r="AW14" s="83">
        <v>115353</v>
      </c>
      <c r="AX14" s="83">
        <v>25</v>
      </c>
      <c r="AY14" s="83">
        <v>13802</v>
      </c>
      <c r="AZ14" s="85">
        <f t="shared" si="15"/>
        <v>11.96501174655189</v>
      </c>
      <c r="BA14" s="83">
        <v>1</v>
      </c>
      <c r="BB14" s="83">
        <v>776</v>
      </c>
      <c r="BC14" s="83">
        <v>12</v>
      </c>
      <c r="BD14" s="83">
        <v>6793</v>
      </c>
      <c r="BE14" s="81">
        <f t="shared" si="2"/>
        <v>5.888880219846905</v>
      </c>
      <c r="BF14" s="83">
        <v>13</v>
      </c>
      <c r="BG14" s="88">
        <v>7009</v>
      </c>
      <c r="BH14" s="85">
        <f t="shared" si="3"/>
        <v>6.076131526704984</v>
      </c>
      <c r="BI14" s="88">
        <v>2641</v>
      </c>
      <c r="BJ14" s="85">
        <f t="shared" si="16"/>
        <v>2.2894939880193843</v>
      </c>
      <c r="BK14" s="83">
        <v>0</v>
      </c>
      <c r="BL14" s="83">
        <v>400</v>
      </c>
      <c r="BM14" s="88">
        <v>27</v>
      </c>
    </row>
    <row r="15" spans="1:65" ht="18" customHeight="1">
      <c r="A15" s="73" t="s">
        <v>9</v>
      </c>
      <c r="B15" s="104"/>
      <c r="C15" s="105">
        <v>210945</v>
      </c>
      <c r="D15" s="105">
        <v>5062</v>
      </c>
      <c r="E15" s="105">
        <v>94251</v>
      </c>
      <c r="F15" s="106">
        <f t="shared" si="4"/>
        <v>44.68036692028728</v>
      </c>
      <c r="G15" s="105">
        <v>1832</v>
      </c>
      <c r="H15" s="105">
        <v>21697</v>
      </c>
      <c r="I15" s="107">
        <f t="shared" si="5"/>
        <v>10.285619474270545</v>
      </c>
      <c r="J15" s="105">
        <v>114</v>
      </c>
      <c r="K15" s="105">
        <v>82448</v>
      </c>
      <c r="L15" s="106">
        <f t="shared" si="6"/>
        <v>39.085069567896845</v>
      </c>
      <c r="M15" s="105">
        <v>14913</v>
      </c>
      <c r="N15" s="107">
        <f t="shared" si="7"/>
        <v>7.06961530256702</v>
      </c>
      <c r="O15" s="108">
        <v>176699</v>
      </c>
      <c r="P15" s="106">
        <f t="shared" si="8"/>
        <v>83.76543648818412</v>
      </c>
      <c r="Q15" s="105">
        <v>36610</v>
      </c>
      <c r="R15" s="107">
        <f t="shared" si="9"/>
        <v>17.355234776837563</v>
      </c>
      <c r="S15" s="109">
        <v>114</v>
      </c>
      <c r="T15" s="109">
        <v>82448</v>
      </c>
      <c r="U15" s="110">
        <v>20</v>
      </c>
      <c r="V15" s="110">
        <v>8185</v>
      </c>
      <c r="W15" s="111">
        <f t="shared" si="10"/>
        <v>3.880158335111048</v>
      </c>
      <c r="X15" s="104">
        <v>37519</v>
      </c>
      <c r="Y15" s="112">
        <f t="shared" si="11"/>
        <v>17.786152788641587</v>
      </c>
      <c r="Z15" s="113">
        <v>641</v>
      </c>
      <c r="AA15" s="113">
        <v>2423</v>
      </c>
      <c r="AB15" s="113">
        <v>349</v>
      </c>
      <c r="AC15" s="73" t="s">
        <v>9</v>
      </c>
      <c r="AD15" s="113">
        <v>210945</v>
      </c>
      <c r="AE15" s="114">
        <v>71</v>
      </c>
      <c r="AF15" s="113">
        <v>50810</v>
      </c>
      <c r="AG15" s="115">
        <f t="shared" si="0"/>
        <v>24.086847282466994</v>
      </c>
      <c r="AH15" s="110">
        <v>20</v>
      </c>
      <c r="AI15" s="110">
        <v>8185</v>
      </c>
      <c r="AJ15" s="115">
        <f t="shared" si="12"/>
        <v>3.880158335111048</v>
      </c>
      <c r="AK15" s="113">
        <v>54</v>
      </c>
      <c r="AL15" s="113">
        <v>42867</v>
      </c>
      <c r="AM15" s="115">
        <f t="shared" si="13"/>
        <v>20.321410794282873</v>
      </c>
      <c r="AN15" s="113">
        <v>17</v>
      </c>
      <c r="AO15" s="113">
        <v>7943</v>
      </c>
      <c r="AP15" s="115">
        <f t="shared" si="1"/>
        <v>3.765436488184124</v>
      </c>
      <c r="AQ15" s="116">
        <v>30699</v>
      </c>
      <c r="AR15" s="117">
        <f t="shared" si="14"/>
        <v>14.553082557064636</v>
      </c>
      <c r="AS15" s="113">
        <v>422</v>
      </c>
      <c r="AT15" s="113">
        <v>985</v>
      </c>
      <c r="AU15" s="113">
        <v>184</v>
      </c>
      <c r="AV15" s="73" t="s">
        <v>9</v>
      </c>
      <c r="AW15" s="113">
        <v>210945</v>
      </c>
      <c r="AX15" s="113">
        <v>43</v>
      </c>
      <c r="AY15" s="113">
        <v>31638</v>
      </c>
      <c r="AZ15" s="115">
        <f t="shared" si="15"/>
        <v>14.998222285429852</v>
      </c>
      <c r="BA15" s="113">
        <v>0</v>
      </c>
      <c r="BB15" s="113">
        <v>0</v>
      </c>
      <c r="BC15" s="113">
        <v>32</v>
      </c>
      <c r="BD15" s="113">
        <v>24668</v>
      </c>
      <c r="BE15" s="111">
        <f t="shared" si="2"/>
        <v>11.694043471046955</v>
      </c>
      <c r="BF15" s="113">
        <v>11</v>
      </c>
      <c r="BG15" s="110">
        <v>6970</v>
      </c>
      <c r="BH15" s="115">
        <f t="shared" si="3"/>
        <v>3.3041788143828956</v>
      </c>
      <c r="BI15" s="110">
        <v>6820</v>
      </c>
      <c r="BJ15" s="115">
        <f t="shared" si="16"/>
        <v>3.233070231576951</v>
      </c>
      <c r="BK15" s="113">
        <v>219</v>
      </c>
      <c r="BL15" s="113">
        <v>1438</v>
      </c>
      <c r="BM15" s="110">
        <v>165</v>
      </c>
    </row>
    <row r="16" spans="1:65" ht="17.25">
      <c r="A16" s="73" t="s">
        <v>10</v>
      </c>
      <c r="B16" s="89"/>
      <c r="C16" s="75">
        <v>113095</v>
      </c>
      <c r="D16" s="75">
        <v>2945</v>
      </c>
      <c r="E16" s="75">
        <v>48519</v>
      </c>
      <c r="F16" s="76">
        <f t="shared" si="4"/>
        <v>42.90110084442283</v>
      </c>
      <c r="G16" s="75">
        <v>1838</v>
      </c>
      <c r="H16" s="75">
        <v>18510</v>
      </c>
      <c r="I16" s="77">
        <f t="shared" si="5"/>
        <v>16.366771298465892</v>
      </c>
      <c r="J16" s="75">
        <v>77</v>
      </c>
      <c r="K16" s="75">
        <v>58321</v>
      </c>
      <c r="L16" s="76">
        <f t="shared" si="6"/>
        <v>51.56815066979088</v>
      </c>
      <c r="M16" s="75">
        <v>21605</v>
      </c>
      <c r="N16" s="77">
        <f t="shared" si="7"/>
        <v>19.103408638755027</v>
      </c>
      <c r="O16" s="78">
        <v>106840</v>
      </c>
      <c r="P16" s="76">
        <f t="shared" si="8"/>
        <v>94.46925151421371</v>
      </c>
      <c r="Q16" s="75">
        <v>40115</v>
      </c>
      <c r="R16" s="77">
        <f t="shared" si="9"/>
        <v>35.47017993722092</v>
      </c>
      <c r="S16" s="79">
        <v>77</v>
      </c>
      <c r="T16" s="79">
        <v>58321</v>
      </c>
      <c r="U16" s="80">
        <v>1</v>
      </c>
      <c r="V16" s="80">
        <v>220</v>
      </c>
      <c r="W16" s="81">
        <f t="shared" si="10"/>
        <v>0.19452672531942172</v>
      </c>
      <c r="X16" s="74">
        <v>28152</v>
      </c>
      <c r="Y16" s="82">
        <f t="shared" si="11"/>
        <v>24.892347141783453</v>
      </c>
      <c r="Z16" s="83">
        <v>126</v>
      </c>
      <c r="AA16" s="83">
        <v>1081</v>
      </c>
      <c r="AB16" s="83">
        <v>287</v>
      </c>
      <c r="AC16" s="73" t="s">
        <v>10</v>
      </c>
      <c r="AD16" s="83">
        <v>113095</v>
      </c>
      <c r="AE16" s="84">
        <v>52</v>
      </c>
      <c r="AF16" s="83">
        <v>40084</v>
      </c>
      <c r="AG16" s="85">
        <f t="shared" si="0"/>
        <v>35.44276935319864</v>
      </c>
      <c r="AH16" s="80">
        <v>1</v>
      </c>
      <c r="AI16" s="80">
        <v>220</v>
      </c>
      <c r="AJ16" s="85">
        <f t="shared" si="12"/>
        <v>0.19452672531942172</v>
      </c>
      <c r="AK16" s="83">
        <v>23</v>
      </c>
      <c r="AL16" s="83">
        <v>25568</v>
      </c>
      <c r="AM16" s="85">
        <f t="shared" si="13"/>
        <v>22.607542331668068</v>
      </c>
      <c r="AN16" s="83">
        <v>29</v>
      </c>
      <c r="AO16" s="83">
        <v>14516</v>
      </c>
      <c r="AP16" s="85">
        <f t="shared" si="1"/>
        <v>12.83522702153057</v>
      </c>
      <c r="AQ16" s="86">
        <v>23208</v>
      </c>
      <c r="AR16" s="87">
        <f t="shared" si="14"/>
        <v>20.520801096423362</v>
      </c>
      <c r="AS16" s="83">
        <v>126</v>
      </c>
      <c r="AT16" s="83">
        <v>956</v>
      </c>
      <c r="AU16" s="83">
        <v>201</v>
      </c>
      <c r="AV16" s="73" t="s">
        <v>10</v>
      </c>
      <c r="AW16" s="83">
        <v>113095</v>
      </c>
      <c r="AX16" s="83">
        <v>25</v>
      </c>
      <c r="AY16" s="83">
        <v>18237</v>
      </c>
      <c r="AZ16" s="85">
        <f t="shared" si="15"/>
        <v>16.125381316592247</v>
      </c>
      <c r="BA16" s="83">
        <v>0</v>
      </c>
      <c r="BB16" s="83">
        <v>0</v>
      </c>
      <c r="BC16" s="83">
        <v>12</v>
      </c>
      <c r="BD16" s="83">
        <v>11148</v>
      </c>
      <c r="BE16" s="81">
        <f t="shared" si="2"/>
        <v>9.857199699367788</v>
      </c>
      <c r="BF16" s="83">
        <v>13</v>
      </c>
      <c r="BG16" s="88">
        <v>7089</v>
      </c>
      <c r="BH16" s="85">
        <f t="shared" si="3"/>
        <v>6.268181617224457</v>
      </c>
      <c r="BI16" s="88">
        <v>4944</v>
      </c>
      <c r="BJ16" s="85">
        <f t="shared" si="16"/>
        <v>4.371546045360096</v>
      </c>
      <c r="BK16" s="83">
        <v>0</v>
      </c>
      <c r="BL16" s="83">
        <v>125</v>
      </c>
      <c r="BM16" s="88">
        <v>86</v>
      </c>
    </row>
    <row r="17" spans="1:65" ht="21" customHeight="1">
      <c r="A17" s="73" t="s">
        <v>11</v>
      </c>
      <c r="B17" s="74"/>
      <c r="C17" s="75">
        <v>177013</v>
      </c>
      <c r="D17" s="75">
        <v>3711</v>
      </c>
      <c r="E17" s="75">
        <v>102820</v>
      </c>
      <c r="F17" s="76">
        <f t="shared" si="4"/>
        <v>58.086129267341946</v>
      </c>
      <c r="G17" s="75">
        <v>2781</v>
      </c>
      <c r="H17" s="75">
        <v>51845</v>
      </c>
      <c r="I17" s="77">
        <f t="shared" si="5"/>
        <v>29.288809296492346</v>
      </c>
      <c r="J17" s="75">
        <v>60</v>
      </c>
      <c r="K17" s="75">
        <v>53770</v>
      </c>
      <c r="L17" s="76">
        <f t="shared" si="6"/>
        <v>30.37630004575935</v>
      </c>
      <c r="M17" s="75">
        <v>41071</v>
      </c>
      <c r="N17" s="77">
        <f t="shared" si="7"/>
        <v>23.202250682153288</v>
      </c>
      <c r="O17" s="78">
        <v>156590</v>
      </c>
      <c r="P17" s="76">
        <f t="shared" si="8"/>
        <v>88.4624293131013</v>
      </c>
      <c r="Q17" s="75">
        <v>92916</v>
      </c>
      <c r="R17" s="77">
        <f t="shared" si="9"/>
        <v>52.49105997864564</v>
      </c>
      <c r="S17" s="79">
        <v>60</v>
      </c>
      <c r="T17" s="79">
        <v>53770</v>
      </c>
      <c r="U17" s="80">
        <v>4</v>
      </c>
      <c r="V17" s="80">
        <v>546</v>
      </c>
      <c r="W17" s="81">
        <f t="shared" si="10"/>
        <v>0.3084519216102772</v>
      </c>
      <c r="X17" s="74">
        <v>27404</v>
      </c>
      <c r="Y17" s="82">
        <f t="shared" si="11"/>
        <v>15.481348827487246</v>
      </c>
      <c r="Z17" s="83">
        <v>100</v>
      </c>
      <c r="AA17" s="83">
        <v>2233</v>
      </c>
      <c r="AB17" s="83">
        <v>105</v>
      </c>
      <c r="AC17" s="73" t="s">
        <v>11</v>
      </c>
      <c r="AD17" s="83">
        <v>177013</v>
      </c>
      <c r="AE17" s="84">
        <v>38</v>
      </c>
      <c r="AF17" s="83">
        <v>33509</v>
      </c>
      <c r="AG17" s="85">
        <f t="shared" si="0"/>
        <v>18.930248060876885</v>
      </c>
      <c r="AH17" s="80">
        <v>4</v>
      </c>
      <c r="AI17" s="80">
        <v>546</v>
      </c>
      <c r="AJ17" s="85">
        <f t="shared" si="12"/>
        <v>0.3084519216102772</v>
      </c>
      <c r="AK17" s="83">
        <v>12</v>
      </c>
      <c r="AL17" s="83">
        <v>5390</v>
      </c>
      <c r="AM17" s="85">
        <f t="shared" si="13"/>
        <v>3.044974097947608</v>
      </c>
      <c r="AN17" s="83">
        <v>26</v>
      </c>
      <c r="AO17" s="83">
        <v>28119</v>
      </c>
      <c r="AP17" s="85">
        <f t="shared" si="1"/>
        <v>15.885273962929277</v>
      </c>
      <c r="AQ17" s="86">
        <v>22661</v>
      </c>
      <c r="AR17" s="87">
        <f t="shared" si="14"/>
        <v>12.801884607345224</v>
      </c>
      <c r="AS17" s="83">
        <v>100</v>
      </c>
      <c r="AT17" s="83">
        <v>1462</v>
      </c>
      <c r="AU17" s="83">
        <v>103</v>
      </c>
      <c r="AV17" s="73" t="s">
        <v>11</v>
      </c>
      <c r="AW17" s="83">
        <v>177013</v>
      </c>
      <c r="AX17" s="83">
        <v>22</v>
      </c>
      <c r="AY17" s="83">
        <v>20261</v>
      </c>
      <c r="AZ17" s="85">
        <f t="shared" si="15"/>
        <v>11.446051984882466</v>
      </c>
      <c r="BA17" s="83">
        <v>0</v>
      </c>
      <c r="BB17" s="83">
        <v>0</v>
      </c>
      <c r="BC17" s="83">
        <v>9</v>
      </c>
      <c r="BD17" s="83">
        <v>7309</v>
      </c>
      <c r="BE17" s="81">
        <f t="shared" si="2"/>
        <v>4.129075265658455</v>
      </c>
      <c r="BF17" s="83">
        <v>13</v>
      </c>
      <c r="BG17" s="88">
        <v>12952</v>
      </c>
      <c r="BH17" s="85">
        <f t="shared" si="3"/>
        <v>7.316976719224012</v>
      </c>
      <c r="BI17" s="88">
        <v>4743</v>
      </c>
      <c r="BJ17" s="85">
        <f t="shared" si="16"/>
        <v>2.6794642201420236</v>
      </c>
      <c r="BK17" s="83">
        <v>0</v>
      </c>
      <c r="BL17" s="83">
        <v>771</v>
      </c>
      <c r="BM17" s="88">
        <v>2</v>
      </c>
    </row>
    <row r="18" spans="1:65" ht="16.5" customHeight="1">
      <c r="A18" s="73" t="s">
        <v>12</v>
      </c>
      <c r="B18" s="89"/>
      <c r="C18" s="75">
        <v>168128</v>
      </c>
      <c r="D18" s="75">
        <v>1737</v>
      </c>
      <c r="E18" s="75">
        <v>39878</v>
      </c>
      <c r="F18" s="76">
        <f t="shared" si="4"/>
        <v>23.718833269889608</v>
      </c>
      <c r="G18" s="75">
        <v>1084</v>
      </c>
      <c r="H18" s="75">
        <v>22356</v>
      </c>
      <c r="I18" s="77">
        <f t="shared" si="5"/>
        <v>13.297011800532927</v>
      </c>
      <c r="J18" s="75">
        <v>61</v>
      </c>
      <c r="K18" s="75">
        <v>50721</v>
      </c>
      <c r="L18" s="76">
        <f t="shared" si="6"/>
        <v>30.16808622002284</v>
      </c>
      <c r="M18" s="75">
        <v>15200</v>
      </c>
      <c r="N18" s="77">
        <f t="shared" si="7"/>
        <v>9.040730871716788</v>
      </c>
      <c r="O18" s="94">
        <v>90599</v>
      </c>
      <c r="P18" s="76">
        <f t="shared" si="8"/>
        <v>53.886919489912444</v>
      </c>
      <c r="Q18" s="75">
        <v>37556</v>
      </c>
      <c r="R18" s="77">
        <f t="shared" si="9"/>
        <v>22.337742672249714</v>
      </c>
      <c r="S18" s="79">
        <v>61</v>
      </c>
      <c r="T18" s="79">
        <v>50721</v>
      </c>
      <c r="U18" s="80">
        <v>23</v>
      </c>
      <c r="V18" s="80">
        <v>1929</v>
      </c>
      <c r="W18" s="81">
        <f t="shared" si="10"/>
        <v>1.1473401218119528</v>
      </c>
      <c r="X18" s="74">
        <v>21845</v>
      </c>
      <c r="Y18" s="82">
        <f t="shared" si="11"/>
        <v>12.993076703464027</v>
      </c>
      <c r="Z18" s="83">
        <v>157</v>
      </c>
      <c r="AA18" s="83">
        <v>2113</v>
      </c>
      <c r="AB18" s="83">
        <v>133</v>
      </c>
      <c r="AC18" s="73" t="s">
        <v>12</v>
      </c>
      <c r="AD18" s="83">
        <v>168128</v>
      </c>
      <c r="AE18" s="84">
        <v>37</v>
      </c>
      <c r="AF18" s="83">
        <v>27423</v>
      </c>
      <c r="AG18" s="85">
        <f t="shared" si="0"/>
        <v>16.31078701941378</v>
      </c>
      <c r="AH18" s="80">
        <v>22</v>
      </c>
      <c r="AI18" s="80">
        <v>1704</v>
      </c>
      <c r="AJ18" s="85">
        <f t="shared" si="12"/>
        <v>1.0135135135135136</v>
      </c>
      <c r="AK18" s="83">
        <v>30</v>
      </c>
      <c r="AL18" s="83">
        <v>19298</v>
      </c>
      <c r="AM18" s="85">
        <f t="shared" si="13"/>
        <v>11.478159497525695</v>
      </c>
      <c r="AN18" s="83">
        <v>7</v>
      </c>
      <c r="AO18" s="83">
        <v>8125</v>
      </c>
      <c r="AP18" s="85">
        <f t="shared" si="1"/>
        <v>4.832627521888085</v>
      </c>
      <c r="AQ18" s="86">
        <v>16086</v>
      </c>
      <c r="AR18" s="87">
        <f t="shared" si="14"/>
        <v>9.567710315949753</v>
      </c>
      <c r="AS18" s="83">
        <v>86</v>
      </c>
      <c r="AT18" s="83">
        <v>644</v>
      </c>
      <c r="AU18" s="83">
        <v>99</v>
      </c>
      <c r="AV18" s="73" t="s">
        <v>12</v>
      </c>
      <c r="AW18" s="83">
        <v>168128</v>
      </c>
      <c r="AX18" s="83">
        <v>24</v>
      </c>
      <c r="AY18" s="83">
        <v>23298</v>
      </c>
      <c r="AZ18" s="85">
        <f t="shared" si="15"/>
        <v>13.857299200609061</v>
      </c>
      <c r="BA18" s="83">
        <v>1</v>
      </c>
      <c r="BB18" s="83">
        <v>225</v>
      </c>
      <c r="BC18" s="83">
        <v>17</v>
      </c>
      <c r="BD18" s="83">
        <v>16223</v>
      </c>
      <c r="BE18" s="81">
        <f t="shared" si="2"/>
        <v>9.649195850780359</v>
      </c>
      <c r="BF18" s="83">
        <v>7</v>
      </c>
      <c r="BG18" s="88">
        <v>7075</v>
      </c>
      <c r="BH18" s="85">
        <f t="shared" si="3"/>
        <v>4.208103349828702</v>
      </c>
      <c r="BI18" s="88">
        <v>5759</v>
      </c>
      <c r="BJ18" s="85">
        <f t="shared" si="16"/>
        <v>3.425366387514275</v>
      </c>
      <c r="BK18" s="83">
        <v>71</v>
      </c>
      <c r="BL18" s="83">
        <v>1469</v>
      </c>
      <c r="BM18" s="88">
        <v>34</v>
      </c>
    </row>
    <row r="19" spans="1:65" ht="17.25">
      <c r="A19" s="73" t="s">
        <v>13</v>
      </c>
      <c r="B19" s="74"/>
      <c r="C19" s="75">
        <v>114947</v>
      </c>
      <c r="D19" s="75">
        <v>4841</v>
      </c>
      <c r="E19" s="75">
        <v>59875</v>
      </c>
      <c r="F19" s="76">
        <f t="shared" si="4"/>
        <v>52.08922372919693</v>
      </c>
      <c r="G19" s="75">
        <v>1816</v>
      </c>
      <c r="H19" s="75">
        <v>14970</v>
      </c>
      <c r="I19" s="77">
        <f t="shared" si="5"/>
        <v>13.023393389997128</v>
      </c>
      <c r="J19" s="75">
        <v>101</v>
      </c>
      <c r="K19" s="75">
        <v>73661</v>
      </c>
      <c r="L19" s="76">
        <f t="shared" si="6"/>
        <v>64.08257718774739</v>
      </c>
      <c r="M19" s="75">
        <v>23273</v>
      </c>
      <c r="N19" s="77">
        <f t="shared" si="7"/>
        <v>20.246722402498545</v>
      </c>
      <c r="O19" s="78">
        <v>133536</v>
      </c>
      <c r="P19" s="76">
        <f t="shared" si="8"/>
        <v>116.17180091694432</v>
      </c>
      <c r="Q19" s="75">
        <v>38343</v>
      </c>
      <c r="R19" s="77">
        <f t="shared" si="9"/>
        <v>33.35711240832732</v>
      </c>
      <c r="S19" s="79">
        <v>101</v>
      </c>
      <c r="T19" s="79">
        <v>73661</v>
      </c>
      <c r="U19" s="80">
        <v>42</v>
      </c>
      <c r="V19" s="80">
        <v>4109</v>
      </c>
      <c r="W19" s="81">
        <f t="shared" si="10"/>
        <v>3.574690944522258</v>
      </c>
      <c r="X19" s="74">
        <v>33837</v>
      </c>
      <c r="Y19" s="82">
        <f t="shared" si="11"/>
        <v>29.43704489895343</v>
      </c>
      <c r="Z19" s="83">
        <v>1107</v>
      </c>
      <c r="AA19" s="83">
        <v>5329</v>
      </c>
      <c r="AB19" s="83">
        <v>2232</v>
      </c>
      <c r="AC19" s="73" t="s">
        <v>13</v>
      </c>
      <c r="AD19" s="83">
        <v>114947</v>
      </c>
      <c r="AE19" s="84">
        <v>78</v>
      </c>
      <c r="AF19" s="83">
        <v>46808</v>
      </c>
      <c r="AG19" s="85">
        <f t="shared" si="0"/>
        <v>40.721375938475994</v>
      </c>
      <c r="AH19" s="80">
        <v>42</v>
      </c>
      <c r="AI19" s="80">
        <v>4109</v>
      </c>
      <c r="AJ19" s="85">
        <f t="shared" si="12"/>
        <v>3.574690944522258</v>
      </c>
      <c r="AK19" s="83">
        <v>58</v>
      </c>
      <c r="AL19" s="83">
        <v>31022</v>
      </c>
      <c r="AM19" s="85">
        <f t="shared" si="13"/>
        <v>26.98809016329265</v>
      </c>
      <c r="AN19" s="83">
        <v>20</v>
      </c>
      <c r="AO19" s="83">
        <v>15786</v>
      </c>
      <c r="AP19" s="85">
        <f t="shared" si="1"/>
        <v>13.733285775183345</v>
      </c>
      <c r="AQ19" s="86">
        <v>26232</v>
      </c>
      <c r="AR19" s="87">
        <f t="shared" si="14"/>
        <v>22.820952264956894</v>
      </c>
      <c r="AS19" s="83">
        <v>490</v>
      </c>
      <c r="AT19" s="83">
        <v>4435</v>
      </c>
      <c r="AU19" s="83">
        <v>1827</v>
      </c>
      <c r="AV19" s="73" t="s">
        <v>13</v>
      </c>
      <c r="AW19" s="83">
        <v>114947</v>
      </c>
      <c r="AX19" s="83">
        <v>23</v>
      </c>
      <c r="AY19" s="83">
        <v>26853</v>
      </c>
      <c r="AZ19" s="85">
        <f t="shared" si="15"/>
        <v>23.361201249271403</v>
      </c>
      <c r="BA19" s="83">
        <v>0</v>
      </c>
      <c r="BB19" s="83">
        <v>0</v>
      </c>
      <c r="BC19" s="83">
        <v>12</v>
      </c>
      <c r="BD19" s="83">
        <v>19366</v>
      </c>
      <c r="BE19" s="81">
        <f t="shared" si="2"/>
        <v>16.84776462195621</v>
      </c>
      <c r="BF19" s="83">
        <v>11</v>
      </c>
      <c r="BG19" s="88">
        <v>7487</v>
      </c>
      <c r="BH19" s="85">
        <f t="shared" si="3"/>
        <v>6.513436627315198</v>
      </c>
      <c r="BI19" s="88">
        <v>7605</v>
      </c>
      <c r="BJ19" s="85">
        <f t="shared" si="16"/>
        <v>6.616092633996537</v>
      </c>
      <c r="BK19" s="83">
        <v>617</v>
      </c>
      <c r="BL19" s="83">
        <v>894</v>
      </c>
      <c r="BM19" s="88">
        <v>405</v>
      </c>
    </row>
    <row r="20" spans="1:65" ht="17.25">
      <c r="A20" s="73" t="s">
        <v>14</v>
      </c>
      <c r="B20" s="89"/>
      <c r="C20" s="75">
        <v>75171</v>
      </c>
      <c r="D20" s="75">
        <v>2376</v>
      </c>
      <c r="E20" s="75">
        <v>25710</v>
      </c>
      <c r="F20" s="76">
        <f t="shared" si="4"/>
        <v>34.202019395777626</v>
      </c>
      <c r="G20" s="75">
        <v>1585</v>
      </c>
      <c r="H20" s="75">
        <v>13152</v>
      </c>
      <c r="I20" s="77">
        <f t="shared" si="5"/>
        <v>17.49610887177236</v>
      </c>
      <c r="J20" s="75">
        <v>83</v>
      </c>
      <c r="K20" s="75">
        <v>43397</v>
      </c>
      <c r="L20" s="76">
        <f t="shared" si="6"/>
        <v>57.73103989570446</v>
      </c>
      <c r="M20" s="75">
        <v>18860</v>
      </c>
      <c r="N20" s="77">
        <f t="shared" si="7"/>
        <v>25.089462691729526</v>
      </c>
      <c r="O20" s="78">
        <v>69107</v>
      </c>
      <c r="P20" s="76">
        <f t="shared" si="8"/>
        <v>91.9330592914821</v>
      </c>
      <c r="Q20" s="75">
        <v>32012</v>
      </c>
      <c r="R20" s="77">
        <f t="shared" si="9"/>
        <v>42.58557156350189</v>
      </c>
      <c r="S20" s="79">
        <v>83</v>
      </c>
      <c r="T20" s="79">
        <v>43397</v>
      </c>
      <c r="U20" s="80">
        <v>10</v>
      </c>
      <c r="V20" s="80">
        <v>3413</v>
      </c>
      <c r="W20" s="81">
        <f t="shared" si="10"/>
        <v>4.540314749038858</v>
      </c>
      <c r="X20" s="74">
        <v>19181</v>
      </c>
      <c r="Y20" s="82">
        <f t="shared" si="11"/>
        <v>25.516489071583457</v>
      </c>
      <c r="Z20" s="83">
        <v>21</v>
      </c>
      <c r="AA20" s="83">
        <v>1683</v>
      </c>
      <c r="AB20" s="83">
        <v>190</v>
      </c>
      <c r="AC20" s="73" t="s">
        <v>14</v>
      </c>
      <c r="AD20" s="83">
        <v>75171</v>
      </c>
      <c r="AE20" s="84">
        <v>54</v>
      </c>
      <c r="AF20" s="83">
        <v>29658</v>
      </c>
      <c r="AG20" s="85">
        <f t="shared" si="0"/>
        <v>39.454044777906375</v>
      </c>
      <c r="AH20" s="80">
        <v>10</v>
      </c>
      <c r="AI20" s="80">
        <v>3413</v>
      </c>
      <c r="AJ20" s="85">
        <f t="shared" si="12"/>
        <v>4.540314749038858</v>
      </c>
      <c r="AK20" s="83">
        <v>25</v>
      </c>
      <c r="AL20" s="83">
        <v>16235</v>
      </c>
      <c r="AM20" s="85">
        <f t="shared" si="13"/>
        <v>21.59742453871839</v>
      </c>
      <c r="AN20" s="83">
        <v>29</v>
      </c>
      <c r="AO20" s="83">
        <v>13423</v>
      </c>
      <c r="AP20" s="85">
        <f t="shared" si="1"/>
        <v>17.856620239187983</v>
      </c>
      <c r="AQ20" s="86">
        <v>15370</v>
      </c>
      <c r="AR20" s="87">
        <f t="shared" si="14"/>
        <v>20.44671482353567</v>
      </c>
      <c r="AS20" s="83">
        <v>21</v>
      </c>
      <c r="AT20" s="83">
        <v>1432</v>
      </c>
      <c r="AU20" s="83">
        <v>128</v>
      </c>
      <c r="AV20" s="73" t="s">
        <v>14</v>
      </c>
      <c r="AW20" s="83">
        <v>75171</v>
      </c>
      <c r="AX20" s="83">
        <v>29</v>
      </c>
      <c r="AY20" s="83">
        <v>13739</v>
      </c>
      <c r="AZ20" s="85">
        <f t="shared" si="15"/>
        <v>18.276995117798087</v>
      </c>
      <c r="BA20" s="83">
        <v>0</v>
      </c>
      <c r="BB20" s="83">
        <v>0</v>
      </c>
      <c r="BC20" s="83">
        <v>18</v>
      </c>
      <c r="BD20" s="83">
        <v>8302</v>
      </c>
      <c r="BE20" s="81">
        <f t="shared" si="2"/>
        <v>11.044152665256549</v>
      </c>
      <c r="BF20" s="83">
        <v>11</v>
      </c>
      <c r="BG20" s="88">
        <v>5437</v>
      </c>
      <c r="BH20" s="85">
        <f t="shared" si="3"/>
        <v>7.232842452541538</v>
      </c>
      <c r="BI20" s="88">
        <v>3811</v>
      </c>
      <c r="BJ20" s="85">
        <f t="shared" si="16"/>
        <v>5.069774248047784</v>
      </c>
      <c r="BK20" s="83">
        <v>0</v>
      </c>
      <c r="BL20" s="83">
        <v>251</v>
      </c>
      <c r="BM20" s="88">
        <v>62</v>
      </c>
    </row>
    <row r="21" spans="1:65" ht="17.25">
      <c r="A21" s="73" t="s">
        <v>133</v>
      </c>
      <c r="B21" s="74"/>
      <c r="C21" s="75">
        <v>511649</v>
      </c>
      <c r="D21" s="75">
        <v>6361</v>
      </c>
      <c r="E21" s="75">
        <v>133186</v>
      </c>
      <c r="F21" s="76">
        <f t="shared" si="4"/>
        <v>26.030735914660248</v>
      </c>
      <c r="G21" s="75">
        <v>5313</v>
      </c>
      <c r="H21" s="75">
        <v>83992</v>
      </c>
      <c r="I21" s="77">
        <f t="shared" si="5"/>
        <v>16.41594139732512</v>
      </c>
      <c r="J21" s="75">
        <v>124</v>
      </c>
      <c r="K21" s="75">
        <v>92414</v>
      </c>
      <c r="L21" s="76">
        <f t="shared" si="6"/>
        <v>18.06199171697785</v>
      </c>
      <c r="M21" s="75">
        <v>55018</v>
      </c>
      <c r="N21" s="77">
        <f t="shared" si="7"/>
        <v>10.753074861868194</v>
      </c>
      <c r="O21" s="78">
        <v>225600</v>
      </c>
      <c r="P21" s="76">
        <f t="shared" si="8"/>
        <v>44.0927276316381</v>
      </c>
      <c r="Q21" s="75">
        <v>139010</v>
      </c>
      <c r="R21" s="77">
        <f t="shared" si="9"/>
        <v>27.169016259193313</v>
      </c>
      <c r="S21" s="79">
        <v>124</v>
      </c>
      <c r="T21" s="79">
        <v>92414</v>
      </c>
      <c r="U21" s="80">
        <v>15</v>
      </c>
      <c r="V21" s="80">
        <v>18177</v>
      </c>
      <c r="W21" s="81">
        <f t="shared" si="10"/>
        <v>3.552630807448075</v>
      </c>
      <c r="X21" s="74">
        <v>28088</v>
      </c>
      <c r="Y21" s="82">
        <f t="shared" si="11"/>
        <v>5.489700947329125</v>
      </c>
      <c r="Z21" s="83">
        <v>142</v>
      </c>
      <c r="AA21" s="83">
        <v>9646</v>
      </c>
      <c r="AB21" s="83">
        <v>746</v>
      </c>
      <c r="AC21" s="73" t="s">
        <v>133</v>
      </c>
      <c r="AD21" s="83">
        <v>511649</v>
      </c>
      <c r="AE21" s="84">
        <v>68</v>
      </c>
      <c r="AF21" s="83">
        <v>47128</v>
      </c>
      <c r="AG21" s="85">
        <f t="shared" si="0"/>
        <v>9.211002073687235</v>
      </c>
      <c r="AH21" s="80">
        <v>15</v>
      </c>
      <c r="AI21" s="80">
        <v>18177</v>
      </c>
      <c r="AJ21" s="85">
        <f t="shared" si="12"/>
        <v>3.552630807448075</v>
      </c>
      <c r="AK21" s="83">
        <v>41</v>
      </c>
      <c r="AL21" s="83">
        <v>16101</v>
      </c>
      <c r="AM21" s="85">
        <f t="shared" si="13"/>
        <v>3.146883898922894</v>
      </c>
      <c r="AN21" s="83">
        <v>27</v>
      </c>
      <c r="AO21" s="83">
        <v>31027</v>
      </c>
      <c r="AP21" s="85">
        <f t="shared" si="1"/>
        <v>6.0641181747643405</v>
      </c>
      <c r="AQ21" s="86">
        <v>21317</v>
      </c>
      <c r="AR21" s="87">
        <f t="shared" si="14"/>
        <v>4.1663327789167965</v>
      </c>
      <c r="AS21" s="83">
        <v>109</v>
      </c>
      <c r="AT21" s="83">
        <v>8144</v>
      </c>
      <c r="AU21" s="83">
        <v>507</v>
      </c>
      <c r="AV21" s="73" t="s">
        <v>133</v>
      </c>
      <c r="AW21" s="83">
        <v>511649</v>
      </c>
      <c r="AX21" s="83">
        <v>56</v>
      </c>
      <c r="AY21" s="83">
        <v>45286</v>
      </c>
      <c r="AZ21" s="85">
        <f t="shared" si="15"/>
        <v>8.850989643290614</v>
      </c>
      <c r="BA21" s="83">
        <v>0</v>
      </c>
      <c r="BB21" s="83">
        <v>0</v>
      </c>
      <c r="BC21" s="83">
        <v>28</v>
      </c>
      <c r="BD21" s="83">
        <v>21295</v>
      </c>
      <c r="BE21" s="81">
        <f t="shared" si="2"/>
        <v>4.162032956186761</v>
      </c>
      <c r="BF21" s="83">
        <v>28</v>
      </c>
      <c r="BG21" s="88">
        <v>23991</v>
      </c>
      <c r="BH21" s="85">
        <f t="shared" si="3"/>
        <v>4.688956687103855</v>
      </c>
      <c r="BI21" s="88">
        <v>6771</v>
      </c>
      <c r="BJ21" s="85">
        <f t="shared" si="16"/>
        <v>1.3233681684123295</v>
      </c>
      <c r="BK21" s="83">
        <v>33</v>
      </c>
      <c r="BL21" s="83">
        <v>1502</v>
      </c>
      <c r="BM21" s="88">
        <v>239</v>
      </c>
    </row>
    <row r="22" spans="1:65" ht="17.25">
      <c r="A22" s="73" t="s">
        <v>148</v>
      </c>
      <c r="B22" s="74"/>
      <c r="C22" s="75">
        <v>212533</v>
      </c>
      <c r="D22" s="75">
        <v>1522</v>
      </c>
      <c r="E22" s="75">
        <v>53386</v>
      </c>
      <c r="F22" s="76">
        <f t="shared" si="4"/>
        <v>25.118922708473505</v>
      </c>
      <c r="G22" s="75">
        <v>0</v>
      </c>
      <c r="H22" s="75">
        <v>0</v>
      </c>
      <c r="I22" s="77">
        <f t="shared" si="5"/>
        <v>0</v>
      </c>
      <c r="J22" s="75">
        <v>25</v>
      </c>
      <c r="K22" s="75">
        <v>40146</v>
      </c>
      <c r="L22" s="76">
        <f t="shared" si="6"/>
        <v>18.889301896646636</v>
      </c>
      <c r="M22" s="94">
        <v>0</v>
      </c>
      <c r="N22" s="77">
        <f t="shared" si="7"/>
        <v>0</v>
      </c>
      <c r="O22" s="78">
        <v>93532</v>
      </c>
      <c r="P22" s="76">
        <f t="shared" si="8"/>
        <v>44.00822460512014</v>
      </c>
      <c r="Q22" s="75">
        <v>0</v>
      </c>
      <c r="R22" s="77">
        <f t="shared" si="9"/>
        <v>0</v>
      </c>
      <c r="S22" s="79">
        <v>25</v>
      </c>
      <c r="T22" s="79">
        <v>40146</v>
      </c>
      <c r="U22" s="80">
        <v>2</v>
      </c>
      <c r="V22" s="80">
        <v>986</v>
      </c>
      <c r="W22" s="81">
        <f t="shared" si="10"/>
        <v>0.46392795471762033</v>
      </c>
      <c r="X22" s="74">
        <v>18401</v>
      </c>
      <c r="Y22" s="82">
        <f t="shared" si="11"/>
        <v>8.657949589005002</v>
      </c>
      <c r="Z22" s="83">
        <v>643</v>
      </c>
      <c r="AA22" s="83">
        <v>2640</v>
      </c>
      <c r="AB22" s="83">
        <v>103</v>
      </c>
      <c r="AC22" s="73" t="s">
        <v>148</v>
      </c>
      <c r="AD22" s="83">
        <v>212533</v>
      </c>
      <c r="AE22" s="84">
        <v>12</v>
      </c>
      <c r="AF22" s="83">
        <v>31279</v>
      </c>
      <c r="AG22" s="85">
        <f t="shared" si="0"/>
        <v>14.71724391035745</v>
      </c>
      <c r="AH22" s="80">
        <v>1</v>
      </c>
      <c r="AI22" s="80">
        <v>660</v>
      </c>
      <c r="AJ22" s="85">
        <f t="shared" si="12"/>
        <v>0.31054001025723066</v>
      </c>
      <c r="AK22" s="83">
        <v>12</v>
      </c>
      <c r="AL22" s="83">
        <v>31279</v>
      </c>
      <c r="AM22" s="85">
        <f t="shared" si="13"/>
        <v>14.71724391035745</v>
      </c>
      <c r="AN22" s="83">
        <v>0</v>
      </c>
      <c r="AO22" s="83">
        <v>0</v>
      </c>
      <c r="AP22" s="85">
        <f t="shared" si="1"/>
        <v>0</v>
      </c>
      <c r="AQ22" s="86">
        <v>16080</v>
      </c>
      <c r="AR22" s="87">
        <f t="shared" si="14"/>
        <v>7.565883886267073</v>
      </c>
      <c r="AS22" s="83">
        <v>643</v>
      </c>
      <c r="AT22" s="83">
        <v>2573</v>
      </c>
      <c r="AU22" s="83">
        <v>102</v>
      </c>
      <c r="AV22" s="73" t="s">
        <v>148</v>
      </c>
      <c r="AW22" s="83">
        <v>212533</v>
      </c>
      <c r="AX22" s="83">
        <v>13</v>
      </c>
      <c r="AY22" s="83">
        <v>8867</v>
      </c>
      <c r="AZ22" s="85">
        <f t="shared" si="15"/>
        <v>4.172057986289189</v>
      </c>
      <c r="BA22" s="83">
        <v>1</v>
      </c>
      <c r="BB22" s="83">
        <v>326</v>
      </c>
      <c r="BC22" s="83">
        <v>13</v>
      </c>
      <c r="BD22" s="88">
        <v>8867</v>
      </c>
      <c r="BE22" s="81">
        <f t="shared" si="2"/>
        <v>4.172057986289189</v>
      </c>
      <c r="BF22" s="83">
        <v>0</v>
      </c>
      <c r="BG22" s="88">
        <v>0</v>
      </c>
      <c r="BH22" s="85">
        <f t="shared" si="3"/>
        <v>0</v>
      </c>
      <c r="BI22" s="88">
        <v>2321</v>
      </c>
      <c r="BJ22" s="85">
        <f t="shared" si="16"/>
        <v>1.0920657027379277</v>
      </c>
      <c r="BK22" s="83">
        <v>0</v>
      </c>
      <c r="BL22" s="83">
        <v>67</v>
      </c>
      <c r="BM22" s="88">
        <v>1</v>
      </c>
    </row>
    <row r="23" spans="1:65" ht="17.25">
      <c r="A23" s="73" t="s">
        <v>15</v>
      </c>
      <c r="B23" s="89"/>
      <c r="C23" s="75">
        <v>314683</v>
      </c>
      <c r="D23" s="75">
        <v>2238</v>
      </c>
      <c r="E23" s="75">
        <v>190958</v>
      </c>
      <c r="F23" s="76">
        <f t="shared" si="4"/>
        <v>60.68265524353079</v>
      </c>
      <c r="G23" s="75">
        <v>0</v>
      </c>
      <c r="H23" s="75">
        <v>0</v>
      </c>
      <c r="I23" s="77">
        <f t="shared" si="5"/>
        <v>0</v>
      </c>
      <c r="J23" s="75">
        <v>39</v>
      </c>
      <c r="K23" s="75">
        <v>36614</v>
      </c>
      <c r="L23" s="76">
        <f t="shared" si="6"/>
        <v>11.635201138923932</v>
      </c>
      <c r="M23" s="94">
        <v>0</v>
      </c>
      <c r="N23" s="77">
        <f t="shared" si="7"/>
        <v>0</v>
      </c>
      <c r="O23" s="78">
        <v>227572</v>
      </c>
      <c r="P23" s="76">
        <f t="shared" si="8"/>
        <v>72.31785638245472</v>
      </c>
      <c r="Q23" s="75">
        <v>0</v>
      </c>
      <c r="R23" s="77">
        <f t="shared" si="9"/>
        <v>0</v>
      </c>
      <c r="S23" s="79">
        <v>39</v>
      </c>
      <c r="T23" s="79">
        <v>36614</v>
      </c>
      <c r="U23" s="80">
        <v>9</v>
      </c>
      <c r="V23" s="80">
        <v>2211</v>
      </c>
      <c r="W23" s="81">
        <f t="shared" si="10"/>
        <v>0.7026118347670512</v>
      </c>
      <c r="X23" s="74">
        <v>18056</v>
      </c>
      <c r="Y23" s="82">
        <f t="shared" si="11"/>
        <v>5.737837760539972</v>
      </c>
      <c r="Z23" s="83">
        <v>583</v>
      </c>
      <c r="AA23" s="83">
        <v>4699</v>
      </c>
      <c r="AB23" s="83">
        <v>270</v>
      </c>
      <c r="AC23" s="73" t="s">
        <v>15</v>
      </c>
      <c r="AD23" s="83">
        <v>314683</v>
      </c>
      <c r="AE23" s="84">
        <v>27</v>
      </c>
      <c r="AF23" s="83">
        <v>25620</v>
      </c>
      <c r="AG23" s="85">
        <f t="shared" si="0"/>
        <v>8.14152655211753</v>
      </c>
      <c r="AH23" s="80">
        <v>9</v>
      </c>
      <c r="AI23" s="80">
        <v>2211</v>
      </c>
      <c r="AJ23" s="85">
        <f t="shared" si="12"/>
        <v>0.7026118347670512</v>
      </c>
      <c r="AK23" s="83">
        <v>27</v>
      </c>
      <c r="AL23" s="83">
        <v>25620</v>
      </c>
      <c r="AM23" s="85">
        <f t="shared" si="13"/>
        <v>8.14152655211753</v>
      </c>
      <c r="AN23" s="83">
        <v>0</v>
      </c>
      <c r="AO23" s="83">
        <v>0</v>
      </c>
      <c r="AP23" s="85">
        <f t="shared" si="1"/>
        <v>0</v>
      </c>
      <c r="AQ23" s="86">
        <v>14704</v>
      </c>
      <c r="AR23" s="87">
        <f t="shared" si="14"/>
        <v>4.672638814298835</v>
      </c>
      <c r="AS23" s="83">
        <v>323</v>
      </c>
      <c r="AT23" s="83">
        <v>4694</v>
      </c>
      <c r="AU23" s="83">
        <v>249</v>
      </c>
      <c r="AV23" s="73" t="s">
        <v>15</v>
      </c>
      <c r="AW23" s="83">
        <v>314683</v>
      </c>
      <c r="AX23" s="83">
        <v>12</v>
      </c>
      <c r="AY23" s="83">
        <v>10994</v>
      </c>
      <c r="AZ23" s="85">
        <f t="shared" si="15"/>
        <v>3.4936745868064047</v>
      </c>
      <c r="BA23" s="83">
        <v>0</v>
      </c>
      <c r="BB23" s="83">
        <v>0</v>
      </c>
      <c r="BC23" s="83">
        <v>12</v>
      </c>
      <c r="BD23" s="88">
        <v>10994</v>
      </c>
      <c r="BE23" s="81">
        <f t="shared" si="2"/>
        <v>3.4936745868064047</v>
      </c>
      <c r="BF23" s="83">
        <v>0</v>
      </c>
      <c r="BG23" s="88">
        <v>0</v>
      </c>
      <c r="BH23" s="85">
        <f t="shared" si="3"/>
        <v>0</v>
      </c>
      <c r="BI23" s="88">
        <v>3352</v>
      </c>
      <c r="BJ23" s="85">
        <f t="shared" si="16"/>
        <v>1.065198946241138</v>
      </c>
      <c r="BK23" s="83">
        <v>260</v>
      </c>
      <c r="BL23" s="83">
        <v>5</v>
      </c>
      <c r="BM23" s="88">
        <v>21</v>
      </c>
    </row>
    <row r="24" spans="1:65" ht="17.25">
      <c r="A24" s="73" t="s">
        <v>134</v>
      </c>
      <c r="B24" s="74"/>
      <c r="C24" s="75">
        <v>240125</v>
      </c>
      <c r="D24" s="75">
        <v>2001</v>
      </c>
      <c r="E24" s="75">
        <v>83061</v>
      </c>
      <c r="F24" s="76">
        <f t="shared" si="4"/>
        <v>34.59073399271213</v>
      </c>
      <c r="G24" s="75">
        <v>0</v>
      </c>
      <c r="H24" s="75">
        <v>0</v>
      </c>
      <c r="I24" s="77">
        <f t="shared" si="5"/>
        <v>0</v>
      </c>
      <c r="J24" s="75">
        <v>36</v>
      </c>
      <c r="K24" s="75">
        <v>38694</v>
      </c>
      <c r="L24" s="76">
        <f t="shared" si="6"/>
        <v>16.11410723581468</v>
      </c>
      <c r="M24" s="94">
        <v>0</v>
      </c>
      <c r="N24" s="77">
        <f t="shared" si="7"/>
        <v>0</v>
      </c>
      <c r="O24" s="78">
        <v>121755</v>
      </c>
      <c r="P24" s="76">
        <f t="shared" si="8"/>
        <v>50.70484122852681</v>
      </c>
      <c r="Q24" s="75">
        <v>0</v>
      </c>
      <c r="R24" s="77">
        <f t="shared" si="9"/>
        <v>0</v>
      </c>
      <c r="S24" s="79">
        <v>36</v>
      </c>
      <c r="T24" s="79">
        <v>38694</v>
      </c>
      <c r="U24" s="80">
        <v>3</v>
      </c>
      <c r="V24" s="80">
        <v>2903</v>
      </c>
      <c r="W24" s="81">
        <f t="shared" si="10"/>
        <v>1.2089536699635606</v>
      </c>
      <c r="X24" s="74">
        <v>18789</v>
      </c>
      <c r="Y24" s="82">
        <f t="shared" si="11"/>
        <v>7.824674648620509</v>
      </c>
      <c r="Z24" s="83">
        <v>351</v>
      </c>
      <c r="AA24" s="83">
        <v>6280</v>
      </c>
      <c r="AB24" s="83">
        <v>125</v>
      </c>
      <c r="AC24" s="73" t="s">
        <v>134</v>
      </c>
      <c r="AD24" s="83">
        <v>240125</v>
      </c>
      <c r="AE24" s="84">
        <v>13</v>
      </c>
      <c r="AF24" s="83">
        <v>24388</v>
      </c>
      <c r="AG24" s="85">
        <f t="shared" si="0"/>
        <v>10.156376887038002</v>
      </c>
      <c r="AH24" s="80">
        <v>3</v>
      </c>
      <c r="AI24" s="80">
        <v>2903</v>
      </c>
      <c r="AJ24" s="85">
        <f t="shared" si="12"/>
        <v>1.2089536699635606</v>
      </c>
      <c r="AK24" s="83">
        <v>13</v>
      </c>
      <c r="AL24" s="83">
        <v>24388</v>
      </c>
      <c r="AM24" s="85">
        <f t="shared" si="13"/>
        <v>10.156376887038002</v>
      </c>
      <c r="AN24" s="83">
        <v>0</v>
      </c>
      <c r="AO24" s="83">
        <v>0</v>
      </c>
      <c r="AP24" s="85">
        <f t="shared" si="1"/>
        <v>0</v>
      </c>
      <c r="AQ24" s="86">
        <v>15476</v>
      </c>
      <c r="AR24" s="87">
        <f t="shared" si="14"/>
        <v>6.444976574700677</v>
      </c>
      <c r="AS24" s="83">
        <v>175</v>
      </c>
      <c r="AT24" s="83">
        <v>5496</v>
      </c>
      <c r="AU24" s="83">
        <v>100</v>
      </c>
      <c r="AV24" s="73" t="s">
        <v>134</v>
      </c>
      <c r="AW24" s="83">
        <v>240125</v>
      </c>
      <c r="AX24" s="83">
        <v>23</v>
      </c>
      <c r="AY24" s="83">
        <v>14306</v>
      </c>
      <c r="AZ24" s="85">
        <f t="shared" si="15"/>
        <v>5.957730348776679</v>
      </c>
      <c r="BA24" s="83">
        <v>0</v>
      </c>
      <c r="BB24" s="83">
        <v>0</v>
      </c>
      <c r="BC24" s="83">
        <v>23</v>
      </c>
      <c r="BD24" s="88">
        <v>14306</v>
      </c>
      <c r="BE24" s="81">
        <f t="shared" si="2"/>
        <v>5.957730348776679</v>
      </c>
      <c r="BF24" s="83">
        <v>0</v>
      </c>
      <c r="BG24" s="88">
        <v>0</v>
      </c>
      <c r="BH24" s="85">
        <f t="shared" si="3"/>
        <v>0</v>
      </c>
      <c r="BI24" s="88">
        <v>3313</v>
      </c>
      <c r="BJ24" s="85">
        <f t="shared" si="16"/>
        <v>1.3796980739198335</v>
      </c>
      <c r="BK24" s="83">
        <v>176</v>
      </c>
      <c r="BL24" s="83">
        <v>784</v>
      </c>
      <c r="BM24" s="88">
        <v>25</v>
      </c>
    </row>
    <row r="25" spans="1:65" ht="17.25">
      <c r="A25" s="335" t="s">
        <v>135</v>
      </c>
      <c r="B25" s="226"/>
      <c r="C25" s="395">
        <v>3597159</v>
      </c>
      <c r="D25" s="396">
        <v>63771</v>
      </c>
      <c r="E25" s="396">
        <v>1347677</v>
      </c>
      <c r="F25" s="397">
        <f t="shared" si="4"/>
        <v>37.465038381678426</v>
      </c>
      <c r="G25" s="396">
        <v>38144</v>
      </c>
      <c r="H25" s="396">
        <v>544391</v>
      </c>
      <c r="I25" s="398">
        <f t="shared" si="5"/>
        <v>15.13391540379505</v>
      </c>
      <c r="J25" s="396">
        <v>1523</v>
      </c>
      <c r="K25" s="396">
        <v>1058718</v>
      </c>
      <c r="L25" s="398">
        <f t="shared" si="6"/>
        <v>29.432060134122512</v>
      </c>
      <c r="M25" s="399" t="s">
        <v>228</v>
      </c>
      <c r="N25" s="398">
        <v>11.6</v>
      </c>
      <c r="O25" s="396">
        <v>2406395</v>
      </c>
      <c r="P25" s="398">
        <f t="shared" si="8"/>
        <v>66.89709851580095</v>
      </c>
      <c r="Q25" s="396">
        <v>958824</v>
      </c>
      <c r="R25" s="398">
        <f t="shared" si="9"/>
        <v>26.655035265330223</v>
      </c>
      <c r="S25" s="400">
        <v>1523</v>
      </c>
      <c r="T25" s="400">
        <v>1058718</v>
      </c>
      <c r="U25" s="228">
        <v>195</v>
      </c>
      <c r="V25" s="228">
        <v>66022</v>
      </c>
      <c r="W25" s="357">
        <f t="shared" si="10"/>
        <v>1.835392875321886</v>
      </c>
      <c r="X25" s="401">
        <v>474017</v>
      </c>
      <c r="Y25" s="402">
        <f t="shared" si="11"/>
        <v>13.177538162755663</v>
      </c>
      <c r="Z25" s="403">
        <v>5841</v>
      </c>
      <c r="AA25" s="404">
        <v>58695</v>
      </c>
      <c r="AB25" s="403">
        <v>7105</v>
      </c>
      <c r="AC25" s="335" t="s">
        <v>135</v>
      </c>
      <c r="AD25" s="404">
        <v>3597159</v>
      </c>
      <c r="AE25" s="405">
        <v>1051</v>
      </c>
      <c r="AF25" s="404">
        <v>695754</v>
      </c>
      <c r="AG25" s="406">
        <f t="shared" si="0"/>
        <v>19.341763875324943</v>
      </c>
      <c r="AH25" s="228">
        <v>192</v>
      </c>
      <c r="AI25" s="228">
        <v>64695</v>
      </c>
      <c r="AJ25" s="407">
        <f t="shared" si="12"/>
        <v>1.7985026516759477</v>
      </c>
      <c r="AK25" s="404">
        <v>518</v>
      </c>
      <c r="AL25" s="404">
        <v>421433</v>
      </c>
      <c r="AM25" s="407">
        <f>AL25/AD25*100</f>
        <v>11.715717876246226</v>
      </c>
      <c r="AN25" s="404">
        <v>533</v>
      </c>
      <c r="AO25" s="404">
        <v>274321</v>
      </c>
      <c r="AP25" s="406">
        <f t="shared" si="1"/>
        <v>7.626045999078718</v>
      </c>
      <c r="AQ25" s="408">
        <v>394753</v>
      </c>
      <c r="AR25" s="243">
        <f t="shared" si="14"/>
        <v>10.974021443033239</v>
      </c>
      <c r="AS25" s="404">
        <v>4239</v>
      </c>
      <c r="AT25" s="404">
        <v>48819</v>
      </c>
      <c r="AU25" s="403">
        <v>5805</v>
      </c>
      <c r="AV25" s="335" t="s">
        <v>135</v>
      </c>
      <c r="AW25" s="236">
        <v>3597159</v>
      </c>
      <c r="AX25" s="236">
        <v>472</v>
      </c>
      <c r="AY25" s="236">
        <v>362964</v>
      </c>
      <c r="AZ25" s="357">
        <f t="shared" si="15"/>
        <v>10.090296258797569</v>
      </c>
      <c r="BA25" s="403">
        <v>3</v>
      </c>
      <c r="BB25" s="403">
        <v>1327</v>
      </c>
      <c r="BC25" s="236">
        <v>285</v>
      </c>
      <c r="BD25" s="236">
        <v>218648</v>
      </c>
      <c r="BE25" s="357">
        <v>6.2</v>
      </c>
      <c r="BF25" s="236">
        <v>187</v>
      </c>
      <c r="BG25" s="236">
        <v>140112</v>
      </c>
      <c r="BH25" s="357">
        <f t="shared" si="3"/>
        <v>3.895073862456455</v>
      </c>
      <c r="BI25" s="403">
        <v>79264</v>
      </c>
      <c r="BJ25" s="407">
        <f t="shared" si="16"/>
        <v>2.2035167197224257</v>
      </c>
      <c r="BK25" s="403">
        <v>1602</v>
      </c>
      <c r="BL25" s="403">
        <v>9876</v>
      </c>
      <c r="BM25" s="236">
        <v>1300</v>
      </c>
    </row>
    <row r="26" spans="37:59" ht="15">
      <c r="AK26" s="8"/>
      <c r="AL26" s="8"/>
      <c r="AM26" s="8"/>
      <c r="AN26" s="8"/>
      <c r="AO26" s="8"/>
      <c r="AP26" s="8"/>
      <c r="AQ26" s="8"/>
      <c r="AR26" s="8"/>
      <c r="AS26" s="18"/>
      <c r="AT26" s="18"/>
      <c r="AU26" s="18"/>
      <c r="BG26" s="10"/>
    </row>
    <row r="27" spans="37:47" ht="15"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37:47" ht="15"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21:23" ht="15">
      <c r="U29" s="13"/>
      <c r="V29" s="13"/>
      <c r="W29" s="13"/>
    </row>
    <row r="30" spans="21:23" ht="15">
      <c r="U30" s="13"/>
      <c r="V30" s="13"/>
      <c r="W30" s="13"/>
    </row>
    <row r="31" spans="21:23" ht="15">
      <c r="U31" s="13"/>
      <c r="V31" s="13"/>
      <c r="W31" s="13"/>
    </row>
    <row r="32" spans="21:23" ht="15">
      <c r="U32" s="13"/>
      <c r="V32" s="13"/>
      <c r="W32" s="13"/>
    </row>
    <row r="33" spans="21:23" ht="15">
      <c r="U33" s="13"/>
      <c r="V33" s="13"/>
      <c r="W33" s="13"/>
    </row>
    <row r="34" spans="21:23" ht="15">
      <c r="U34" s="13"/>
      <c r="V34" s="13"/>
      <c r="W34" s="13"/>
    </row>
    <row r="35" spans="21:23" ht="15">
      <c r="U35" s="13"/>
      <c r="V35" s="13"/>
      <c r="W35" s="13"/>
    </row>
    <row r="36" spans="21:23" ht="15">
      <c r="U36" s="13"/>
      <c r="V36" s="13"/>
      <c r="W36" s="13"/>
    </row>
    <row r="37" spans="21:23" ht="15">
      <c r="U37" s="13"/>
      <c r="V37" s="13"/>
      <c r="W37" s="13"/>
    </row>
    <row r="38" spans="21:23" ht="15">
      <c r="U38" s="13"/>
      <c r="V38" s="13"/>
      <c r="W38" s="13"/>
    </row>
    <row r="39" spans="21:23" ht="15">
      <c r="U39" s="13"/>
      <c r="V39" s="13"/>
      <c r="W39" s="13"/>
    </row>
    <row r="40" spans="21:23" ht="15">
      <c r="U40" s="13"/>
      <c r="V40" s="13"/>
      <c r="W40" s="13"/>
    </row>
    <row r="41" spans="21:23" ht="15">
      <c r="U41" s="13"/>
      <c r="V41" s="13"/>
      <c r="W41" s="13"/>
    </row>
    <row r="42" spans="21:23" ht="15">
      <c r="U42" s="13"/>
      <c r="V42" s="13"/>
      <c r="W42" s="13"/>
    </row>
    <row r="43" spans="21:23" ht="15">
      <c r="U43" s="13"/>
      <c r="V43" s="13"/>
      <c r="W43" s="13"/>
    </row>
    <row r="44" spans="21:23" ht="15">
      <c r="U44" s="13"/>
      <c r="V44" s="13"/>
      <c r="W44" s="13"/>
    </row>
    <row r="45" spans="21:23" ht="15">
      <c r="U45" s="13"/>
      <c r="V45" s="13"/>
      <c r="W45" s="13"/>
    </row>
    <row r="46" spans="21:23" ht="15">
      <c r="U46" s="13"/>
      <c r="V46" s="13"/>
      <c r="W46" s="13"/>
    </row>
    <row r="47" spans="21:23" ht="15">
      <c r="U47" s="13"/>
      <c r="V47" s="13"/>
      <c r="W47" s="13"/>
    </row>
    <row r="48" spans="21:23" ht="15">
      <c r="U48" s="13"/>
      <c r="V48" s="13"/>
      <c r="W48" s="13"/>
    </row>
    <row r="49" spans="21:23" ht="15">
      <c r="U49" s="13"/>
      <c r="V49" s="13"/>
      <c r="W49" s="13"/>
    </row>
    <row r="50" spans="21:23" ht="15">
      <c r="U50" s="13"/>
      <c r="V50" s="13"/>
      <c r="W50" s="13"/>
    </row>
    <row r="51" spans="21:23" ht="15">
      <c r="U51" s="13"/>
      <c r="V51" s="13"/>
      <c r="W51" s="13"/>
    </row>
    <row r="52" spans="21:23" ht="15">
      <c r="U52" s="13"/>
      <c r="V52" s="13"/>
      <c r="W52" s="13"/>
    </row>
    <row r="53" spans="21:23" ht="15">
      <c r="U53" s="13"/>
      <c r="V53" s="13"/>
      <c r="W53" s="13"/>
    </row>
    <row r="54" spans="21:23" ht="15">
      <c r="U54" s="13"/>
      <c r="V54" s="13"/>
      <c r="W54" s="13"/>
    </row>
    <row r="55" spans="21:23" ht="15">
      <c r="U55" s="13"/>
      <c r="V55" s="13"/>
      <c r="W55" s="13"/>
    </row>
    <row r="56" spans="21:23" ht="15">
      <c r="U56" s="13"/>
      <c r="V56" s="13"/>
      <c r="W56" s="13"/>
    </row>
    <row r="57" spans="21:23" ht="15">
      <c r="U57" s="13"/>
      <c r="V57" s="13"/>
      <c r="W57" s="13"/>
    </row>
    <row r="58" spans="21:23" ht="15">
      <c r="U58" s="13"/>
      <c r="V58" s="13"/>
      <c r="W58" s="13"/>
    </row>
    <row r="59" spans="21:23" ht="15">
      <c r="U59" s="13"/>
      <c r="V59" s="13"/>
      <c r="W59" s="13"/>
    </row>
    <row r="60" spans="21:23" ht="15">
      <c r="U60" s="13"/>
      <c r="V60" s="13"/>
      <c r="W60" s="13"/>
    </row>
    <row r="61" spans="21:23" ht="15">
      <c r="U61" s="13"/>
      <c r="V61" s="13"/>
      <c r="W61" s="13"/>
    </row>
    <row r="62" spans="21:23" ht="15">
      <c r="U62" s="13"/>
      <c r="V62" s="13"/>
      <c r="W62" s="13"/>
    </row>
    <row r="63" spans="21:23" ht="15">
      <c r="U63" s="13"/>
      <c r="V63" s="13"/>
      <c r="W63" s="13"/>
    </row>
    <row r="64" spans="21:23" ht="15">
      <c r="U64" s="13"/>
      <c r="V64" s="13"/>
      <c r="W64" s="13"/>
    </row>
    <row r="65" spans="21:23" ht="15">
      <c r="U65" s="13"/>
      <c r="V65" s="13"/>
      <c r="W65" s="13"/>
    </row>
    <row r="66" spans="21:23" ht="15">
      <c r="U66" s="13"/>
      <c r="V66" s="13"/>
      <c r="W66" s="13"/>
    </row>
    <row r="67" spans="21:23" ht="15">
      <c r="U67" s="13"/>
      <c r="V67" s="13"/>
      <c r="W67" s="13"/>
    </row>
    <row r="68" spans="21:23" ht="15">
      <c r="U68" s="13"/>
      <c r="V68" s="13"/>
      <c r="W68" s="13"/>
    </row>
    <row r="69" spans="21:23" ht="15">
      <c r="U69" s="13"/>
      <c r="V69" s="13"/>
      <c r="W69" s="13"/>
    </row>
    <row r="70" spans="21:23" ht="15">
      <c r="U70" s="13"/>
      <c r="V70" s="13"/>
      <c r="W70" s="13"/>
    </row>
    <row r="71" spans="21:23" ht="15">
      <c r="U71" s="13"/>
      <c r="V71" s="13"/>
      <c r="W71" s="13"/>
    </row>
    <row r="72" spans="21:23" ht="15">
      <c r="U72" s="13"/>
      <c r="V72" s="13"/>
      <c r="W72" s="13"/>
    </row>
    <row r="73" spans="21:23" ht="15">
      <c r="U73" s="13"/>
      <c r="V73" s="13"/>
      <c r="W73" s="13"/>
    </row>
    <row r="74" spans="21:23" ht="15">
      <c r="U74" s="13"/>
      <c r="V74" s="13"/>
      <c r="W74" s="13"/>
    </row>
    <row r="75" spans="21:23" ht="15">
      <c r="U75" s="13"/>
      <c r="V75" s="13"/>
      <c r="W75" s="13"/>
    </row>
    <row r="76" spans="21:23" ht="15">
      <c r="U76" s="13"/>
      <c r="V76" s="13"/>
      <c r="W76" s="13"/>
    </row>
    <row r="77" spans="21:23" ht="15">
      <c r="U77" s="13"/>
      <c r="V77" s="13"/>
      <c r="W77" s="13"/>
    </row>
    <row r="78" spans="21:23" ht="15">
      <c r="U78" s="13"/>
      <c r="V78" s="13"/>
      <c r="W78" s="13"/>
    </row>
    <row r="79" spans="21:23" ht="15">
      <c r="U79" s="13"/>
      <c r="V79" s="13"/>
      <c r="W79" s="13"/>
    </row>
    <row r="80" spans="21:23" ht="15">
      <c r="U80" s="13"/>
      <c r="V80" s="13"/>
      <c r="W80" s="13"/>
    </row>
    <row r="81" spans="21:23" ht="15">
      <c r="U81" s="13"/>
      <c r="V81" s="13"/>
      <c r="W81" s="13"/>
    </row>
    <row r="82" spans="21:23" ht="15">
      <c r="U82" s="13"/>
      <c r="V82" s="13"/>
      <c r="W82" s="13"/>
    </row>
    <row r="83" spans="21:23" ht="15">
      <c r="U83" s="13"/>
      <c r="V83" s="13"/>
      <c r="W83" s="13"/>
    </row>
    <row r="84" spans="21:23" ht="15">
      <c r="U84" s="13"/>
      <c r="V84" s="13"/>
      <c r="W84" s="13"/>
    </row>
    <row r="85" spans="21:23" ht="15">
      <c r="U85" s="13"/>
      <c r="V85" s="13"/>
      <c r="W85" s="13"/>
    </row>
    <row r="86" spans="21:23" ht="15">
      <c r="U86" s="13"/>
      <c r="V86" s="13"/>
      <c r="W86" s="13"/>
    </row>
    <row r="87" spans="21:23" ht="15">
      <c r="U87" s="13"/>
      <c r="V87" s="13"/>
      <c r="W87" s="13"/>
    </row>
    <row r="88" spans="21:23" ht="15">
      <c r="U88" s="13"/>
      <c r="V88" s="13"/>
      <c r="W88" s="13"/>
    </row>
    <row r="89" spans="21:23" ht="15">
      <c r="U89" s="13"/>
      <c r="V89" s="13"/>
      <c r="W89" s="13"/>
    </row>
    <row r="90" spans="21:23" ht="15">
      <c r="U90" s="13"/>
      <c r="V90" s="13"/>
      <c r="W90" s="13"/>
    </row>
    <row r="91" spans="21:23" ht="15">
      <c r="U91" s="13"/>
      <c r="V91" s="13"/>
      <c r="W91" s="13"/>
    </row>
    <row r="92" spans="21:23" ht="15">
      <c r="U92" s="13"/>
      <c r="V92" s="13"/>
      <c r="W92" s="13"/>
    </row>
    <row r="93" spans="21:23" ht="15">
      <c r="U93" s="13"/>
      <c r="V93" s="13"/>
      <c r="W93" s="13"/>
    </row>
    <row r="94" spans="21:23" ht="15">
      <c r="U94" s="13"/>
      <c r="V94" s="13"/>
      <c r="W94" s="13"/>
    </row>
    <row r="95" spans="21:23" ht="15">
      <c r="U95" s="13"/>
      <c r="V95" s="13"/>
      <c r="W95" s="13"/>
    </row>
    <row r="96" spans="21:23" ht="15">
      <c r="U96" s="13"/>
      <c r="V96" s="13"/>
      <c r="W96" s="13"/>
    </row>
    <row r="97" spans="21:23" ht="15">
      <c r="U97" s="13"/>
      <c r="V97" s="13"/>
      <c r="W97" s="13"/>
    </row>
    <row r="98" spans="21:23" ht="15">
      <c r="U98" s="13"/>
      <c r="V98" s="13"/>
      <c r="W98" s="13"/>
    </row>
    <row r="99" spans="21:23" ht="15">
      <c r="U99" s="13"/>
      <c r="V99" s="13"/>
      <c r="W99" s="13"/>
    </row>
    <row r="100" spans="21:23" ht="15">
      <c r="U100" s="13"/>
      <c r="V100" s="13"/>
      <c r="W100" s="13"/>
    </row>
    <row r="101" spans="21:23" ht="15">
      <c r="U101" s="13"/>
      <c r="V101" s="13"/>
      <c r="W101" s="13"/>
    </row>
    <row r="102" spans="21:23" ht="15">
      <c r="U102" s="13"/>
      <c r="V102" s="13"/>
      <c r="W102" s="13"/>
    </row>
    <row r="103" spans="21:23" ht="15">
      <c r="U103" s="13"/>
      <c r="V103" s="13"/>
      <c r="W103" s="13"/>
    </row>
    <row r="104" spans="21:23" ht="15">
      <c r="U104" s="13"/>
      <c r="V104" s="13"/>
      <c r="W104" s="13"/>
    </row>
    <row r="105" spans="21:23" ht="15">
      <c r="U105" s="13"/>
      <c r="V105" s="13"/>
      <c r="W105" s="13"/>
    </row>
    <row r="106" spans="21:23" ht="15">
      <c r="U106" s="13"/>
      <c r="V106" s="13"/>
      <c r="W106" s="13"/>
    </row>
    <row r="107" spans="21:23" ht="15">
      <c r="U107" s="13"/>
      <c r="V107" s="13"/>
      <c r="W107" s="13"/>
    </row>
    <row r="108" spans="21:23" ht="15">
      <c r="U108" s="13"/>
      <c r="V108" s="13"/>
      <c r="W108" s="13"/>
    </row>
    <row r="109" spans="21:23" ht="15">
      <c r="U109" s="13"/>
      <c r="V109" s="13"/>
      <c r="W109" s="13"/>
    </row>
    <row r="110" spans="21:23" ht="15">
      <c r="U110" s="13"/>
      <c r="V110" s="13"/>
      <c r="W110" s="13"/>
    </row>
    <row r="111" spans="21:23" ht="15">
      <c r="U111" s="13"/>
      <c r="V111" s="13"/>
      <c r="W111" s="13"/>
    </row>
    <row r="112" spans="21:23" ht="15">
      <c r="U112" s="13"/>
      <c r="V112" s="13"/>
      <c r="W112" s="13"/>
    </row>
    <row r="113" spans="21:23" ht="15">
      <c r="U113" s="13"/>
      <c r="V113" s="13"/>
      <c r="W113" s="13"/>
    </row>
    <row r="114" spans="21:23" ht="15">
      <c r="U114" s="13"/>
      <c r="V114" s="13"/>
      <c r="W114" s="13"/>
    </row>
    <row r="115" spans="21:23" ht="15">
      <c r="U115" s="13"/>
      <c r="V115" s="13"/>
      <c r="W115" s="13"/>
    </row>
    <row r="116" spans="21:23" ht="15">
      <c r="U116" s="13"/>
      <c r="V116" s="13"/>
      <c r="W116" s="13"/>
    </row>
    <row r="117" spans="21:23" ht="15">
      <c r="U117" s="13"/>
      <c r="V117" s="13"/>
      <c r="W117" s="13"/>
    </row>
    <row r="118" spans="21:23" ht="15">
      <c r="U118" s="13"/>
      <c r="V118" s="13"/>
      <c r="W118" s="13"/>
    </row>
    <row r="119" spans="21:23" ht="15">
      <c r="U119" s="13"/>
      <c r="V119" s="13"/>
      <c r="W119" s="13"/>
    </row>
    <row r="120" spans="21:23" ht="15">
      <c r="U120" s="13"/>
      <c r="V120" s="13"/>
      <c r="W120" s="13"/>
    </row>
    <row r="121" spans="21:23" ht="15">
      <c r="U121" s="13"/>
      <c r="V121" s="13"/>
      <c r="W121" s="13"/>
    </row>
    <row r="122" spans="21:23" ht="15">
      <c r="U122" s="13"/>
      <c r="V122" s="13"/>
      <c r="W122" s="13"/>
    </row>
    <row r="123" spans="21:23" ht="15">
      <c r="U123" s="13"/>
      <c r="V123" s="13"/>
      <c r="W123" s="13"/>
    </row>
    <row r="124" spans="21:23" ht="15">
      <c r="U124" s="13"/>
      <c r="V124" s="13"/>
      <c r="W124" s="13"/>
    </row>
    <row r="125" spans="21:23" ht="15">
      <c r="U125" s="13"/>
      <c r="V125" s="13"/>
      <c r="W125" s="13"/>
    </row>
    <row r="126" spans="21:23" ht="15">
      <c r="U126" s="13"/>
      <c r="V126" s="13"/>
      <c r="W126" s="13"/>
    </row>
    <row r="127" spans="21:23" ht="15">
      <c r="U127" s="13"/>
      <c r="V127" s="13"/>
      <c r="W127" s="13"/>
    </row>
    <row r="128" spans="21:23" ht="15">
      <c r="U128" s="13"/>
      <c r="V128" s="13"/>
      <c r="W128" s="13"/>
    </row>
    <row r="129" spans="21:23" ht="15">
      <c r="U129" s="13"/>
      <c r="V129" s="13"/>
      <c r="W129" s="13"/>
    </row>
    <row r="130" spans="21:23" ht="15">
      <c r="U130" s="13"/>
      <c r="V130" s="13"/>
      <c r="W130" s="13"/>
    </row>
    <row r="131" spans="21:23" ht="15">
      <c r="U131" s="13"/>
      <c r="V131" s="13"/>
      <c r="W131" s="13"/>
    </row>
    <row r="132" spans="21:23" ht="15">
      <c r="U132" s="13"/>
      <c r="V132" s="13"/>
      <c r="W132" s="13"/>
    </row>
    <row r="133" spans="21:23" ht="15">
      <c r="U133" s="13"/>
      <c r="V133" s="13"/>
      <c r="W133" s="13"/>
    </row>
    <row r="134" spans="21:23" ht="15">
      <c r="U134" s="13"/>
      <c r="V134" s="13"/>
      <c r="W134" s="13"/>
    </row>
    <row r="135" spans="21:23" ht="15">
      <c r="U135" s="13"/>
      <c r="V135" s="13"/>
      <c r="W135" s="13"/>
    </row>
    <row r="136" spans="21:23" ht="15">
      <c r="U136" s="13"/>
      <c r="V136" s="13"/>
      <c r="W136" s="13"/>
    </row>
    <row r="137" spans="21:23" ht="15">
      <c r="U137" s="13"/>
      <c r="V137" s="13"/>
      <c r="W137" s="13"/>
    </row>
    <row r="138" spans="21:23" ht="15">
      <c r="U138" s="13"/>
      <c r="V138" s="13"/>
      <c r="W138" s="13"/>
    </row>
    <row r="139" spans="21:23" ht="15">
      <c r="U139" s="13"/>
      <c r="V139" s="13"/>
      <c r="W139" s="13"/>
    </row>
    <row r="140" spans="21:23" ht="15">
      <c r="U140" s="13"/>
      <c r="V140" s="13"/>
      <c r="W140" s="13"/>
    </row>
    <row r="141" spans="21:23" ht="15">
      <c r="U141" s="13"/>
      <c r="V141" s="13"/>
      <c r="W141" s="13"/>
    </row>
    <row r="142" spans="21:23" ht="15">
      <c r="U142" s="13"/>
      <c r="V142" s="13"/>
      <c r="W142" s="13"/>
    </row>
    <row r="143" spans="21:23" ht="15">
      <c r="U143" s="13"/>
      <c r="V143" s="13"/>
      <c r="W143" s="13"/>
    </row>
    <row r="144" spans="21:23" ht="15">
      <c r="U144" s="13"/>
      <c r="V144" s="13"/>
      <c r="W144" s="13"/>
    </row>
    <row r="145" spans="21:23" ht="15">
      <c r="U145" s="13"/>
      <c r="V145" s="13"/>
      <c r="W145" s="13"/>
    </row>
    <row r="146" spans="21:23" ht="15">
      <c r="U146" s="13"/>
      <c r="V146" s="13"/>
      <c r="W146" s="13"/>
    </row>
    <row r="147" spans="21:23" ht="15">
      <c r="U147" s="13"/>
      <c r="V147" s="13"/>
      <c r="W147" s="13"/>
    </row>
    <row r="148" spans="21:23" ht="15">
      <c r="U148" s="13"/>
      <c r="V148" s="13"/>
      <c r="W148" s="13"/>
    </row>
    <row r="149" spans="21:23" ht="15">
      <c r="U149" s="13"/>
      <c r="V149" s="13"/>
      <c r="W149" s="13"/>
    </row>
    <row r="150" spans="21:23" ht="15">
      <c r="U150" s="13"/>
      <c r="V150" s="13"/>
      <c r="W150" s="13"/>
    </row>
    <row r="151" spans="21:23" ht="15">
      <c r="U151" s="13"/>
      <c r="V151" s="13"/>
      <c r="W151" s="13"/>
    </row>
    <row r="152" spans="21:23" ht="15">
      <c r="U152" s="13"/>
      <c r="V152" s="13"/>
      <c r="W152" s="13"/>
    </row>
    <row r="153" spans="21:23" ht="15">
      <c r="U153" s="13"/>
      <c r="V153" s="13"/>
      <c r="W153" s="13"/>
    </row>
    <row r="154" spans="21:23" ht="15">
      <c r="U154" s="13"/>
      <c r="V154" s="13"/>
      <c r="W154" s="13"/>
    </row>
    <row r="155" spans="21:23" ht="15">
      <c r="U155" s="13"/>
      <c r="V155" s="13"/>
      <c r="W155" s="13"/>
    </row>
    <row r="156" spans="21:23" ht="15">
      <c r="U156" s="13"/>
      <c r="V156" s="13"/>
      <c r="W156" s="13"/>
    </row>
    <row r="157" spans="21:23" ht="15">
      <c r="U157" s="13"/>
      <c r="V157" s="13"/>
      <c r="W157" s="13"/>
    </row>
    <row r="158" spans="21:23" ht="15">
      <c r="U158" s="13"/>
      <c r="V158" s="13"/>
      <c r="W158" s="13"/>
    </row>
    <row r="159" spans="21:23" ht="15">
      <c r="U159" s="13"/>
      <c r="V159" s="13"/>
      <c r="W159" s="13"/>
    </row>
    <row r="160" spans="21:23" ht="15">
      <c r="U160" s="13"/>
      <c r="V160" s="13"/>
      <c r="W160" s="13"/>
    </row>
    <row r="161" spans="21:23" ht="15">
      <c r="U161" s="13"/>
      <c r="V161" s="13"/>
      <c r="W161" s="13"/>
    </row>
    <row r="162" spans="21:23" ht="15">
      <c r="U162" s="13"/>
      <c r="V162" s="13"/>
      <c r="W162" s="13"/>
    </row>
  </sheetData>
  <sheetProtection/>
  <mergeCells count="8">
    <mergeCell ref="AC4:AR4"/>
    <mergeCell ref="A4:AB4"/>
    <mergeCell ref="A1:BJ2"/>
    <mergeCell ref="D5:R5"/>
    <mergeCell ref="AV4:BM4"/>
    <mergeCell ref="AW5:BM5"/>
    <mergeCell ref="AD5:AU5"/>
    <mergeCell ref="S5:AB5"/>
  </mergeCells>
  <printOptions/>
  <pageMargins left="0" right="0" top="0.35433070866141736" bottom="0.15748031496062992" header="0.11811023622047245" footer="0.31496062992125984"/>
  <pageSetup horizontalDpi="600" verticalDpi="600" orientation="landscape" paperSize="9" scale="95" r:id="rId1"/>
  <colBreaks count="1" manualBreakCount="1">
    <brk id="2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PageLayoutView="0" workbookViewId="0" topLeftCell="A7">
      <selection activeCell="A1" sqref="A1:R6"/>
    </sheetView>
  </sheetViews>
  <sheetFormatPr defaultColWidth="9.140625" defaultRowHeight="15"/>
  <cols>
    <col min="1" max="1" width="3.8515625" style="0" customWidth="1"/>
    <col min="2" max="2" width="22.57421875" style="0" customWidth="1"/>
    <col min="3" max="3" width="13.7109375" style="0" customWidth="1"/>
    <col min="4" max="4" width="6.7109375" style="0" customWidth="1"/>
    <col min="5" max="5" width="7.140625" style="0" customWidth="1"/>
    <col min="6" max="6" width="6.00390625" style="0" customWidth="1"/>
    <col min="7" max="7" width="5.00390625" style="0" customWidth="1"/>
    <col min="8" max="8" width="9.28125" style="0" customWidth="1"/>
    <col min="9" max="9" width="7.28125" style="0" customWidth="1"/>
    <col min="10" max="10" width="6.7109375" style="0" customWidth="1"/>
    <col min="11" max="11" width="7.57421875" style="0" customWidth="1"/>
    <col min="12" max="12" width="7.8515625" style="0" customWidth="1"/>
    <col min="13" max="13" width="6.57421875" style="0" customWidth="1"/>
    <col min="14" max="14" width="8.7109375" style="0" customWidth="1"/>
    <col min="15" max="15" width="5.7109375" style="0" customWidth="1"/>
    <col min="16" max="17" width="7.7109375" style="0" customWidth="1"/>
    <col min="18" max="18" width="8.140625" style="0" customWidth="1"/>
  </cols>
  <sheetData>
    <row r="1" spans="1:18" ht="15">
      <c r="A1" s="588" t="s">
        <v>239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183"/>
    </row>
    <row r="2" spans="1:18" ht="18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" customHeight="1">
      <c r="A3" s="589" t="s">
        <v>0</v>
      </c>
      <c r="B3" s="530" t="s">
        <v>87</v>
      </c>
      <c r="C3" s="167"/>
      <c r="D3" s="593" t="s">
        <v>85</v>
      </c>
      <c r="E3" s="594"/>
      <c r="F3" s="594"/>
      <c r="G3" s="595"/>
      <c r="H3" s="596" t="s">
        <v>93</v>
      </c>
      <c r="I3" s="597"/>
      <c r="J3" s="597"/>
      <c r="K3" s="597"/>
      <c r="L3" s="597"/>
      <c r="M3" s="597"/>
      <c r="N3" s="597"/>
      <c r="O3" s="597"/>
      <c r="P3" s="597"/>
      <c r="Q3" s="598"/>
      <c r="R3" s="599" t="s">
        <v>86</v>
      </c>
    </row>
    <row r="4" spans="1:18" ht="15" customHeight="1">
      <c r="A4" s="590"/>
      <c r="B4" s="592"/>
      <c r="C4" s="592" t="s">
        <v>164</v>
      </c>
      <c r="D4" s="530" t="s">
        <v>88</v>
      </c>
      <c r="E4" s="530" t="s">
        <v>94</v>
      </c>
      <c r="F4" s="530" t="s">
        <v>90</v>
      </c>
      <c r="G4" s="599" t="s">
        <v>95</v>
      </c>
      <c r="H4" s="530" t="s">
        <v>92</v>
      </c>
      <c r="I4" s="530" t="s">
        <v>74</v>
      </c>
      <c r="J4" s="530" t="s">
        <v>97</v>
      </c>
      <c r="K4" s="530" t="s">
        <v>69</v>
      </c>
      <c r="L4" s="599" t="s">
        <v>98</v>
      </c>
      <c r="M4" s="530" t="s">
        <v>69</v>
      </c>
      <c r="N4" s="530" t="s">
        <v>99</v>
      </c>
      <c r="O4" s="530" t="s">
        <v>69</v>
      </c>
      <c r="P4" s="530" t="s">
        <v>100</v>
      </c>
      <c r="Q4" s="530" t="s">
        <v>69</v>
      </c>
      <c r="R4" s="601"/>
    </row>
    <row r="5" spans="1:18" ht="68.25" customHeight="1">
      <c r="A5" s="591"/>
      <c r="B5" s="531"/>
      <c r="C5" s="531"/>
      <c r="D5" s="531"/>
      <c r="E5" s="531"/>
      <c r="F5" s="531"/>
      <c r="G5" s="600"/>
      <c r="H5" s="531"/>
      <c r="I5" s="531"/>
      <c r="J5" s="531"/>
      <c r="K5" s="531"/>
      <c r="L5" s="600"/>
      <c r="M5" s="531"/>
      <c r="N5" s="531"/>
      <c r="O5" s="531"/>
      <c r="P5" s="531"/>
      <c r="Q5" s="531"/>
      <c r="R5" s="600"/>
    </row>
    <row r="6" spans="1:18" ht="18.75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30">
        <v>7</v>
      </c>
      <c r="H6" s="129">
        <v>8</v>
      </c>
      <c r="I6" s="129">
        <v>9</v>
      </c>
      <c r="J6" s="129">
        <v>12</v>
      </c>
      <c r="K6" s="129">
        <v>13</v>
      </c>
      <c r="L6" s="130">
        <v>14</v>
      </c>
      <c r="M6" s="130">
        <v>15</v>
      </c>
      <c r="N6" s="129">
        <v>16</v>
      </c>
      <c r="O6" s="130">
        <v>17</v>
      </c>
      <c r="P6" s="129">
        <v>18</v>
      </c>
      <c r="Q6" s="130">
        <v>19</v>
      </c>
      <c r="R6" s="130">
        <v>20</v>
      </c>
    </row>
    <row r="7" spans="1:18" ht="18.75">
      <c r="A7" s="128">
        <v>1</v>
      </c>
      <c r="B7" s="132" t="s">
        <v>2</v>
      </c>
      <c r="C7" s="102">
        <v>135777</v>
      </c>
      <c r="D7" s="169">
        <v>1</v>
      </c>
      <c r="E7" s="169">
        <v>0</v>
      </c>
      <c r="F7" s="169">
        <v>1</v>
      </c>
      <c r="G7" s="169">
        <v>0</v>
      </c>
      <c r="H7" s="169">
        <v>271</v>
      </c>
      <c r="I7" s="61">
        <f>H7/C7*100</f>
        <v>0.19959197802278736</v>
      </c>
      <c r="J7" s="169">
        <v>271</v>
      </c>
      <c r="K7" s="172">
        <f aca="true" t="shared" si="0" ref="K7:K24">J7/C7*100</f>
        <v>0.19959197802278736</v>
      </c>
      <c r="L7" s="169">
        <v>0</v>
      </c>
      <c r="M7" s="172">
        <f aca="true" t="shared" si="1" ref="M7:M24">L7/C7*100</f>
        <v>0</v>
      </c>
      <c r="N7" s="169">
        <v>29</v>
      </c>
      <c r="O7" s="172">
        <f aca="true" t="shared" si="2" ref="O7:O24">N7/C7*100</f>
        <v>0.021358551153730015</v>
      </c>
      <c r="P7" s="169">
        <v>242</v>
      </c>
      <c r="Q7" s="172">
        <f>P7/C7*100</f>
        <v>0.17823342686905735</v>
      </c>
      <c r="R7" s="169">
        <v>0</v>
      </c>
    </row>
    <row r="8" spans="1:18" ht="18.75">
      <c r="A8" s="128">
        <v>2</v>
      </c>
      <c r="B8" s="132" t="s">
        <v>3</v>
      </c>
      <c r="C8" s="102">
        <v>168483</v>
      </c>
      <c r="D8" s="169">
        <v>1</v>
      </c>
      <c r="E8" s="169">
        <v>0</v>
      </c>
      <c r="F8" s="169">
        <v>0</v>
      </c>
      <c r="G8" s="169">
        <v>1</v>
      </c>
      <c r="H8" s="169">
        <v>1186</v>
      </c>
      <c r="I8" s="61">
        <f aca="true" t="shared" si="3" ref="I8:I24">H8/C8*100</f>
        <v>0.7039285862668637</v>
      </c>
      <c r="J8" s="169">
        <v>0</v>
      </c>
      <c r="K8" s="172">
        <f t="shared" si="0"/>
        <v>0</v>
      </c>
      <c r="L8" s="169">
        <v>1186</v>
      </c>
      <c r="M8" s="172">
        <f t="shared" si="1"/>
        <v>0.7039285862668637</v>
      </c>
      <c r="N8" s="169">
        <v>341</v>
      </c>
      <c r="O8" s="172">
        <f t="shared" si="2"/>
        <v>0.20239430684401394</v>
      </c>
      <c r="P8" s="169">
        <v>845</v>
      </c>
      <c r="Q8" s="172">
        <f aca="true" t="shared" si="4" ref="Q8:Q24">P8/C8*100</f>
        <v>0.5015342794228498</v>
      </c>
      <c r="R8" s="169">
        <v>0</v>
      </c>
    </row>
    <row r="9" spans="1:18" ht="18.75">
      <c r="A9" s="128">
        <v>3</v>
      </c>
      <c r="B9" s="132" t="s">
        <v>4</v>
      </c>
      <c r="C9" s="54">
        <v>453199</v>
      </c>
      <c r="D9" s="169">
        <v>2</v>
      </c>
      <c r="E9" s="169">
        <v>0</v>
      </c>
      <c r="F9" s="169">
        <v>1</v>
      </c>
      <c r="G9" s="169">
        <v>1</v>
      </c>
      <c r="H9" s="169">
        <v>748</v>
      </c>
      <c r="I9" s="61">
        <f t="shared" si="3"/>
        <v>0.16504890787490703</v>
      </c>
      <c r="J9" s="169">
        <v>418</v>
      </c>
      <c r="K9" s="172">
        <f t="shared" si="0"/>
        <v>0.09223321322421277</v>
      </c>
      <c r="L9" s="169">
        <v>330</v>
      </c>
      <c r="M9" s="172">
        <f t="shared" si="1"/>
        <v>0.07281569465069429</v>
      </c>
      <c r="N9" s="169">
        <v>275</v>
      </c>
      <c r="O9" s="172">
        <f t="shared" si="2"/>
        <v>0.06067974554224524</v>
      </c>
      <c r="P9" s="169">
        <v>473</v>
      </c>
      <c r="Q9" s="172">
        <f t="shared" si="4"/>
        <v>0.10436916233266182</v>
      </c>
      <c r="R9" s="169">
        <v>0</v>
      </c>
    </row>
    <row r="10" spans="1:18" ht="18.75">
      <c r="A10" s="128">
        <v>4</v>
      </c>
      <c r="B10" s="132" t="s">
        <v>5</v>
      </c>
      <c r="C10" s="102">
        <v>140472</v>
      </c>
      <c r="D10" s="169">
        <v>1</v>
      </c>
      <c r="E10" s="169">
        <v>0</v>
      </c>
      <c r="F10" s="169">
        <v>0</v>
      </c>
      <c r="G10" s="169">
        <v>1</v>
      </c>
      <c r="H10" s="169">
        <v>799</v>
      </c>
      <c r="I10" s="61">
        <f t="shared" si="3"/>
        <v>0.5687966285095962</v>
      </c>
      <c r="J10" s="169">
        <v>0</v>
      </c>
      <c r="K10" s="172">
        <f t="shared" si="0"/>
        <v>0</v>
      </c>
      <c r="L10" s="169">
        <v>799</v>
      </c>
      <c r="M10" s="172">
        <f t="shared" si="1"/>
        <v>0.5687966285095962</v>
      </c>
      <c r="N10" s="169">
        <v>369</v>
      </c>
      <c r="O10" s="172">
        <f t="shared" si="2"/>
        <v>0.2626858021527422</v>
      </c>
      <c r="P10" s="169">
        <v>430</v>
      </c>
      <c r="Q10" s="172">
        <f t="shared" si="4"/>
        <v>0.306110826356854</v>
      </c>
      <c r="R10" s="169">
        <v>0</v>
      </c>
    </row>
    <row r="11" spans="1:18" ht="18.75">
      <c r="A11" s="128"/>
      <c r="B11" s="132" t="s">
        <v>6</v>
      </c>
      <c r="C11" s="177">
        <v>199898</v>
      </c>
      <c r="D11" s="170">
        <v>3</v>
      </c>
      <c r="E11" s="170">
        <v>0</v>
      </c>
      <c r="F11" s="170">
        <v>1</v>
      </c>
      <c r="G11" s="170">
        <v>2</v>
      </c>
      <c r="H11" s="171">
        <v>1482</v>
      </c>
      <c r="I11" s="61">
        <f t="shared" si="3"/>
        <v>0.7413781028324445</v>
      </c>
      <c r="J11" s="170">
        <v>415</v>
      </c>
      <c r="K11" s="172">
        <f t="shared" si="0"/>
        <v>0.2076058789982891</v>
      </c>
      <c r="L11" s="170">
        <v>1067</v>
      </c>
      <c r="M11" s="172">
        <f t="shared" si="1"/>
        <v>0.5337722238341555</v>
      </c>
      <c r="N11" s="170">
        <v>352</v>
      </c>
      <c r="O11" s="172">
        <f t="shared" si="2"/>
        <v>0.17608980580095848</v>
      </c>
      <c r="P11" s="170">
        <v>1130</v>
      </c>
      <c r="Q11" s="172">
        <f t="shared" si="4"/>
        <v>0.565288297031486</v>
      </c>
      <c r="R11" s="169">
        <v>0</v>
      </c>
    </row>
    <row r="12" spans="1:18" ht="18.75">
      <c r="A12" s="128"/>
      <c r="B12" s="132" t="s">
        <v>7</v>
      </c>
      <c r="C12" s="102">
        <v>245688</v>
      </c>
      <c r="D12" s="170">
        <v>4</v>
      </c>
      <c r="E12" s="170">
        <v>0</v>
      </c>
      <c r="F12" s="170">
        <v>3</v>
      </c>
      <c r="G12" s="170">
        <v>1</v>
      </c>
      <c r="H12" s="170">
        <v>6818</v>
      </c>
      <c r="I12" s="61">
        <f t="shared" si="3"/>
        <v>2.7750643092051708</v>
      </c>
      <c r="J12" s="170">
        <v>2824</v>
      </c>
      <c r="K12" s="172">
        <f t="shared" si="0"/>
        <v>1.1494252873563218</v>
      </c>
      <c r="L12" s="170">
        <v>3994</v>
      </c>
      <c r="M12" s="172">
        <f t="shared" si="1"/>
        <v>1.625639021848849</v>
      </c>
      <c r="N12" s="170">
        <v>3475</v>
      </c>
      <c r="O12" s="172">
        <f t="shared" si="2"/>
        <v>1.4143954934713945</v>
      </c>
      <c r="P12" s="170">
        <v>3343</v>
      </c>
      <c r="Q12" s="172">
        <f t="shared" si="4"/>
        <v>1.360668815733776</v>
      </c>
      <c r="R12" s="169">
        <v>0</v>
      </c>
    </row>
    <row r="13" spans="1:18" ht="18.75">
      <c r="A13" s="128">
        <v>5</v>
      </c>
      <c r="B13" s="132" t="s">
        <v>8</v>
      </c>
      <c r="C13" s="102">
        <v>115353</v>
      </c>
      <c r="D13" s="169">
        <v>2</v>
      </c>
      <c r="E13" s="169">
        <v>0</v>
      </c>
      <c r="F13" s="169">
        <v>1</v>
      </c>
      <c r="G13" s="169">
        <v>1</v>
      </c>
      <c r="H13" s="169">
        <v>1225</v>
      </c>
      <c r="I13" s="61">
        <f t="shared" si="3"/>
        <v>1.0619576430608653</v>
      </c>
      <c r="J13" s="169">
        <v>325</v>
      </c>
      <c r="K13" s="172">
        <f t="shared" si="0"/>
        <v>0.2817438644855357</v>
      </c>
      <c r="L13" s="169">
        <v>900</v>
      </c>
      <c r="M13" s="172">
        <f t="shared" si="1"/>
        <v>0.7802137785753296</v>
      </c>
      <c r="N13" s="169">
        <v>168</v>
      </c>
      <c r="O13" s="172">
        <f t="shared" si="2"/>
        <v>0.14563990533406151</v>
      </c>
      <c r="P13" s="169">
        <v>1057</v>
      </c>
      <c r="Q13" s="172">
        <f t="shared" si="4"/>
        <v>0.9163177377268038</v>
      </c>
      <c r="R13" s="169">
        <v>0</v>
      </c>
    </row>
    <row r="14" spans="1:18" ht="26.25" customHeight="1">
      <c r="A14" s="128">
        <v>7</v>
      </c>
      <c r="B14" s="132" t="s">
        <v>9</v>
      </c>
      <c r="C14" s="102">
        <v>210945</v>
      </c>
      <c r="D14" s="169">
        <v>3</v>
      </c>
      <c r="E14" s="169">
        <v>1</v>
      </c>
      <c r="F14" s="169">
        <v>0</v>
      </c>
      <c r="G14" s="169">
        <v>3</v>
      </c>
      <c r="H14" s="169">
        <v>864</v>
      </c>
      <c r="I14" s="61">
        <f t="shared" si="3"/>
        <v>0.40958543696224137</v>
      </c>
      <c r="J14" s="169">
        <v>0</v>
      </c>
      <c r="K14" s="172">
        <f t="shared" si="0"/>
        <v>0</v>
      </c>
      <c r="L14" s="169">
        <v>864</v>
      </c>
      <c r="M14" s="172">
        <f t="shared" si="1"/>
        <v>0.40958543696224137</v>
      </c>
      <c r="N14" s="169">
        <v>272</v>
      </c>
      <c r="O14" s="172">
        <f t="shared" si="2"/>
        <v>0.128943563488113</v>
      </c>
      <c r="P14" s="169">
        <v>592</v>
      </c>
      <c r="Q14" s="172">
        <f t="shared" si="4"/>
        <v>0.28064187347412833</v>
      </c>
      <c r="R14" s="169">
        <v>0</v>
      </c>
    </row>
    <row r="15" spans="1:18" ht="18.75">
      <c r="A15" s="128">
        <v>8</v>
      </c>
      <c r="B15" s="132" t="s">
        <v>10</v>
      </c>
      <c r="C15" s="102">
        <v>113095</v>
      </c>
      <c r="D15" s="169">
        <v>1</v>
      </c>
      <c r="E15" s="169">
        <v>0</v>
      </c>
      <c r="F15" s="169">
        <v>0</v>
      </c>
      <c r="G15" s="169">
        <v>1</v>
      </c>
      <c r="H15" s="169">
        <v>500</v>
      </c>
      <c r="I15" s="61">
        <f t="shared" si="3"/>
        <v>0.44210619390777667</v>
      </c>
      <c r="J15" s="169">
        <v>0</v>
      </c>
      <c r="K15" s="172">
        <f t="shared" si="0"/>
        <v>0</v>
      </c>
      <c r="L15" s="169">
        <v>500</v>
      </c>
      <c r="M15" s="172">
        <f t="shared" si="1"/>
        <v>0.44210619390777667</v>
      </c>
      <c r="N15" s="169">
        <v>97</v>
      </c>
      <c r="O15" s="172">
        <f t="shared" si="2"/>
        <v>0.08576860161810868</v>
      </c>
      <c r="P15" s="169">
        <v>403</v>
      </c>
      <c r="Q15" s="172">
        <f t="shared" si="4"/>
        <v>0.356337592289668</v>
      </c>
      <c r="R15" s="169">
        <v>0</v>
      </c>
    </row>
    <row r="16" spans="1:18" ht="23.25" customHeight="1">
      <c r="A16" s="128">
        <v>9</v>
      </c>
      <c r="B16" s="132" t="s">
        <v>11</v>
      </c>
      <c r="C16" s="102">
        <v>177013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61">
        <f t="shared" si="3"/>
        <v>0</v>
      </c>
      <c r="J16" s="169">
        <v>0</v>
      </c>
      <c r="K16" s="172">
        <f t="shared" si="0"/>
        <v>0</v>
      </c>
      <c r="L16" s="169">
        <v>0</v>
      </c>
      <c r="M16" s="172">
        <f t="shared" si="1"/>
        <v>0</v>
      </c>
      <c r="N16" s="169">
        <v>0</v>
      </c>
      <c r="O16" s="172">
        <f t="shared" si="2"/>
        <v>0</v>
      </c>
      <c r="P16" s="169">
        <v>0</v>
      </c>
      <c r="Q16" s="172">
        <f t="shared" si="4"/>
        <v>0</v>
      </c>
      <c r="R16" s="169">
        <v>0</v>
      </c>
    </row>
    <row r="17" spans="1:18" ht="18.75">
      <c r="A17" s="128">
        <v>10</v>
      </c>
      <c r="B17" s="132" t="s">
        <v>12</v>
      </c>
      <c r="C17" s="32">
        <v>168128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61">
        <f t="shared" si="3"/>
        <v>0</v>
      </c>
      <c r="J17" s="133">
        <v>0</v>
      </c>
      <c r="K17" s="134">
        <f t="shared" si="0"/>
        <v>0</v>
      </c>
      <c r="L17" s="133">
        <v>0</v>
      </c>
      <c r="M17" s="134">
        <f t="shared" si="1"/>
        <v>0</v>
      </c>
      <c r="N17" s="133">
        <v>0</v>
      </c>
      <c r="O17" s="134">
        <f t="shared" si="2"/>
        <v>0</v>
      </c>
      <c r="P17" s="133">
        <v>0</v>
      </c>
      <c r="Q17" s="134">
        <f t="shared" si="4"/>
        <v>0</v>
      </c>
      <c r="R17" s="133">
        <v>0</v>
      </c>
    </row>
    <row r="18" spans="1:18" ht="18.75">
      <c r="A18" s="128">
        <v>11</v>
      </c>
      <c r="B18" s="132" t="s">
        <v>13</v>
      </c>
      <c r="C18" s="32">
        <v>114947</v>
      </c>
      <c r="D18" s="133">
        <v>2</v>
      </c>
      <c r="E18" s="133">
        <v>1</v>
      </c>
      <c r="F18" s="133">
        <v>0</v>
      </c>
      <c r="G18" s="133">
        <v>2</v>
      </c>
      <c r="H18" s="133">
        <v>720</v>
      </c>
      <c r="I18" s="61">
        <f t="shared" si="3"/>
        <v>0.6263756339878379</v>
      </c>
      <c r="J18" s="133">
        <v>0</v>
      </c>
      <c r="K18" s="134">
        <f t="shared" si="0"/>
        <v>0</v>
      </c>
      <c r="L18" s="133">
        <v>720</v>
      </c>
      <c r="M18" s="134">
        <f t="shared" si="1"/>
        <v>0.6263756339878379</v>
      </c>
      <c r="N18" s="133">
        <v>310</v>
      </c>
      <c r="O18" s="134">
        <f t="shared" si="2"/>
        <v>0.26968950907809686</v>
      </c>
      <c r="P18" s="133">
        <v>410</v>
      </c>
      <c r="Q18" s="134">
        <f t="shared" si="4"/>
        <v>0.356686124909741</v>
      </c>
      <c r="R18" s="133">
        <v>0</v>
      </c>
    </row>
    <row r="19" spans="1:18" ht="18.75">
      <c r="A19" s="128">
        <v>12</v>
      </c>
      <c r="B19" s="132" t="s">
        <v>14</v>
      </c>
      <c r="C19" s="32">
        <v>75171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61">
        <f t="shared" si="3"/>
        <v>0</v>
      </c>
      <c r="J19" s="133">
        <v>0</v>
      </c>
      <c r="K19" s="134">
        <f t="shared" si="0"/>
        <v>0</v>
      </c>
      <c r="L19" s="133">
        <v>0</v>
      </c>
      <c r="M19" s="134">
        <f t="shared" si="1"/>
        <v>0</v>
      </c>
      <c r="N19" s="133">
        <v>0</v>
      </c>
      <c r="O19" s="134">
        <f t="shared" si="2"/>
        <v>0</v>
      </c>
      <c r="P19" s="133">
        <v>0</v>
      </c>
      <c r="Q19" s="134">
        <f t="shared" si="4"/>
        <v>0</v>
      </c>
      <c r="R19" s="133">
        <v>0</v>
      </c>
    </row>
    <row r="20" spans="1:18" ht="18.75">
      <c r="A20" s="128">
        <v>13</v>
      </c>
      <c r="B20" s="132" t="s">
        <v>133</v>
      </c>
      <c r="C20" s="32">
        <v>511649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61">
        <f t="shared" si="3"/>
        <v>0</v>
      </c>
      <c r="J20" s="133">
        <v>0</v>
      </c>
      <c r="K20" s="134">
        <f t="shared" si="0"/>
        <v>0</v>
      </c>
      <c r="L20" s="133">
        <v>0</v>
      </c>
      <c r="M20" s="134">
        <f t="shared" si="1"/>
        <v>0</v>
      </c>
      <c r="N20" s="133">
        <v>0</v>
      </c>
      <c r="O20" s="134">
        <f t="shared" si="2"/>
        <v>0</v>
      </c>
      <c r="P20" s="133">
        <v>0</v>
      </c>
      <c r="Q20" s="134">
        <f t="shared" si="4"/>
        <v>0</v>
      </c>
      <c r="R20" s="133">
        <v>0</v>
      </c>
    </row>
    <row r="21" spans="1:18" ht="18.75">
      <c r="A21" s="128">
        <v>15</v>
      </c>
      <c r="B21" s="132" t="s">
        <v>148</v>
      </c>
      <c r="C21" s="32">
        <v>212533</v>
      </c>
      <c r="D21" s="133">
        <v>1</v>
      </c>
      <c r="E21" s="133">
        <v>0</v>
      </c>
      <c r="F21" s="133">
        <v>0</v>
      </c>
      <c r="G21" s="133">
        <v>1</v>
      </c>
      <c r="H21" s="133">
        <v>3264</v>
      </c>
      <c r="I21" s="61">
        <f t="shared" si="3"/>
        <v>1.5357615052721225</v>
      </c>
      <c r="J21" s="133">
        <v>0</v>
      </c>
      <c r="K21" s="134">
        <f t="shared" si="0"/>
        <v>0</v>
      </c>
      <c r="L21" s="133">
        <v>3264</v>
      </c>
      <c r="M21" s="134">
        <f t="shared" si="1"/>
        <v>1.5357615052721225</v>
      </c>
      <c r="N21" s="133">
        <v>854</v>
      </c>
      <c r="O21" s="134">
        <f t="shared" si="2"/>
        <v>0.4018199526661742</v>
      </c>
      <c r="P21" s="133">
        <v>2410</v>
      </c>
      <c r="Q21" s="134">
        <f t="shared" si="4"/>
        <v>1.1339415526059482</v>
      </c>
      <c r="R21" s="133">
        <v>0</v>
      </c>
    </row>
    <row r="22" spans="1:18" ht="18.75">
      <c r="A22" s="128">
        <v>16</v>
      </c>
      <c r="B22" s="132" t="s">
        <v>15</v>
      </c>
      <c r="C22" s="32">
        <v>314683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61">
        <f t="shared" si="3"/>
        <v>0</v>
      </c>
      <c r="J22" s="133">
        <v>0</v>
      </c>
      <c r="K22" s="134">
        <f t="shared" si="0"/>
        <v>0</v>
      </c>
      <c r="L22" s="133">
        <v>0</v>
      </c>
      <c r="M22" s="134">
        <f t="shared" si="1"/>
        <v>0</v>
      </c>
      <c r="N22" s="133">
        <v>0</v>
      </c>
      <c r="O22" s="134">
        <f t="shared" si="2"/>
        <v>0</v>
      </c>
      <c r="P22" s="133">
        <v>0</v>
      </c>
      <c r="Q22" s="134">
        <f t="shared" si="4"/>
        <v>0</v>
      </c>
      <c r="R22" s="133">
        <v>0</v>
      </c>
    </row>
    <row r="23" spans="1:18" ht="18.75">
      <c r="A23" s="128">
        <v>17</v>
      </c>
      <c r="B23" s="132" t="s">
        <v>134</v>
      </c>
      <c r="C23" s="32">
        <v>240125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61">
        <f t="shared" si="3"/>
        <v>0</v>
      </c>
      <c r="J23" s="133">
        <v>0</v>
      </c>
      <c r="K23" s="134">
        <f t="shared" si="0"/>
        <v>0</v>
      </c>
      <c r="L23" s="133">
        <v>0</v>
      </c>
      <c r="M23" s="134">
        <f t="shared" si="1"/>
        <v>0</v>
      </c>
      <c r="N23" s="133">
        <v>0</v>
      </c>
      <c r="O23" s="134">
        <f t="shared" si="2"/>
        <v>0</v>
      </c>
      <c r="P23" s="133">
        <v>0</v>
      </c>
      <c r="Q23" s="134">
        <f t="shared" si="4"/>
        <v>0</v>
      </c>
      <c r="R23" s="133">
        <v>0</v>
      </c>
    </row>
    <row r="24" spans="1:18" ht="18.75">
      <c r="A24" s="178"/>
      <c r="B24" s="179" t="s">
        <v>135</v>
      </c>
      <c r="C24" s="37">
        <f>SUM(C7:C23)</f>
        <v>3597159</v>
      </c>
      <c r="D24" s="180">
        <v>21</v>
      </c>
      <c r="E24" s="180">
        <v>2</v>
      </c>
      <c r="F24" s="180">
        <v>7</v>
      </c>
      <c r="G24" s="180">
        <v>14</v>
      </c>
      <c r="H24" s="180">
        <v>17877</v>
      </c>
      <c r="I24" s="181">
        <f t="shared" si="3"/>
        <v>0.49697552985564447</v>
      </c>
      <c r="J24" s="180">
        <f>SUM(J7:J23)</f>
        <v>4253</v>
      </c>
      <c r="K24" s="182">
        <f t="shared" si="0"/>
        <v>0.11823219379515891</v>
      </c>
      <c r="L24" s="180">
        <f>SUM(L7:L23)</f>
        <v>13624</v>
      </c>
      <c r="M24" s="182">
        <f t="shared" si="1"/>
        <v>0.37874333606048555</v>
      </c>
      <c r="N24" s="180">
        <f>SUM(N7:N23)</f>
        <v>6542</v>
      </c>
      <c r="O24" s="182">
        <f t="shared" si="2"/>
        <v>0.18186574460567353</v>
      </c>
      <c r="P24" s="180">
        <f>SUM(P7:P23)</f>
        <v>11335</v>
      </c>
      <c r="Q24" s="182">
        <f t="shared" si="4"/>
        <v>0.31510978524997085</v>
      </c>
      <c r="R24" s="180">
        <v>0</v>
      </c>
    </row>
    <row r="25" spans="12:15" ht="15">
      <c r="L25" s="1"/>
      <c r="M25" s="1"/>
      <c r="N25" s="1"/>
      <c r="O25" s="1"/>
    </row>
    <row r="26" spans="12:15" ht="15">
      <c r="L26" s="1"/>
      <c r="M26" s="1"/>
      <c r="N26" s="1"/>
      <c r="O26" s="1"/>
    </row>
    <row r="27" spans="12:15" ht="15">
      <c r="L27" s="1"/>
      <c r="M27" s="1"/>
      <c r="N27" s="1"/>
      <c r="O27" s="1"/>
    </row>
  </sheetData>
  <sheetProtection/>
  <mergeCells count="21">
    <mergeCell ref="R3:R5"/>
    <mergeCell ref="Q4:Q5"/>
    <mergeCell ref="H4:H5"/>
    <mergeCell ref="J4:J5"/>
    <mergeCell ref="L4:L5"/>
    <mergeCell ref="K4:K5"/>
    <mergeCell ref="F4:F5"/>
    <mergeCell ref="H3:Q3"/>
    <mergeCell ref="O4:O5"/>
    <mergeCell ref="G4:G5"/>
    <mergeCell ref="N4:N5"/>
    <mergeCell ref="E4:E5"/>
    <mergeCell ref="P4:P5"/>
    <mergeCell ref="A1:Q1"/>
    <mergeCell ref="A3:A5"/>
    <mergeCell ref="B3:B5"/>
    <mergeCell ref="D3:G3"/>
    <mergeCell ref="I4:I5"/>
    <mergeCell ref="M4:M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="85" zoomScaleNormal="85" zoomScalePageLayoutView="0" workbookViewId="0" topLeftCell="A6">
      <selection activeCell="B24" sqref="B24:R24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2.7109375" style="0" customWidth="1"/>
    <col min="4" max="4" width="6.8515625" style="0" customWidth="1"/>
    <col min="5" max="5" width="6.57421875" style="0" customWidth="1"/>
    <col min="6" max="6" width="5.421875" style="0" customWidth="1"/>
    <col min="7" max="7" width="4.8515625" style="0" customWidth="1"/>
    <col min="8" max="8" width="11.57421875" style="0" customWidth="1"/>
    <col min="9" max="9" width="7.57421875" style="0" customWidth="1"/>
    <col min="10" max="10" width="10.57421875" style="0" customWidth="1"/>
    <col min="11" max="11" width="8.28125" style="0" customWidth="1"/>
    <col min="12" max="12" width="7.28125" style="0" customWidth="1"/>
    <col min="13" max="13" width="7.7109375" style="0" customWidth="1"/>
    <col min="14" max="14" width="7.28125" style="0" customWidth="1"/>
    <col min="15" max="15" width="9.00390625" style="0" customWidth="1"/>
    <col min="16" max="16" width="7.00390625" style="0" customWidth="1"/>
    <col min="17" max="17" width="7.8515625" style="0" customWidth="1"/>
    <col min="18" max="18" width="8.28125" style="14" customWidth="1"/>
  </cols>
  <sheetData>
    <row r="1" spans="1:17" ht="15">
      <c r="A1" s="14"/>
      <c r="B1" s="14"/>
      <c r="C1" s="19"/>
      <c r="D1" s="14"/>
      <c r="E1" s="14"/>
      <c r="F1" s="14"/>
      <c r="G1" s="14"/>
      <c r="H1" s="14"/>
      <c r="I1" s="14" t="s">
        <v>126</v>
      </c>
      <c r="J1" s="14"/>
      <c r="K1" s="14"/>
      <c r="L1" s="14"/>
      <c r="M1" s="14"/>
      <c r="N1" s="14"/>
      <c r="O1" s="14"/>
      <c r="P1" s="14"/>
      <c r="Q1" s="14"/>
    </row>
    <row r="3" spans="1:18" ht="23.25" customHeight="1">
      <c r="A3" s="589" t="s">
        <v>0</v>
      </c>
      <c r="B3" s="530" t="s">
        <v>87</v>
      </c>
      <c r="C3" s="127"/>
      <c r="D3" s="593" t="s">
        <v>85</v>
      </c>
      <c r="E3" s="594"/>
      <c r="F3" s="594"/>
      <c r="G3" s="595"/>
      <c r="H3" s="596" t="s">
        <v>93</v>
      </c>
      <c r="I3" s="597"/>
      <c r="J3" s="597"/>
      <c r="K3" s="597"/>
      <c r="L3" s="597"/>
      <c r="M3" s="597"/>
      <c r="N3" s="597"/>
      <c r="O3" s="597"/>
      <c r="P3" s="597"/>
      <c r="Q3" s="597"/>
      <c r="R3" s="128"/>
    </row>
    <row r="4" spans="1:19" ht="60" customHeight="1">
      <c r="A4" s="590"/>
      <c r="B4" s="592"/>
      <c r="C4" s="592" t="s">
        <v>164</v>
      </c>
      <c r="D4" s="530" t="s">
        <v>88</v>
      </c>
      <c r="E4" s="530" t="s">
        <v>94</v>
      </c>
      <c r="F4" s="530" t="s">
        <v>90</v>
      </c>
      <c r="G4" s="599" t="s">
        <v>95</v>
      </c>
      <c r="H4" s="530" t="s">
        <v>92</v>
      </c>
      <c r="I4" s="530" t="s">
        <v>74</v>
      </c>
      <c r="J4" s="530" t="s">
        <v>96</v>
      </c>
      <c r="K4" s="530" t="s">
        <v>97</v>
      </c>
      <c r="L4" s="530" t="s">
        <v>69</v>
      </c>
      <c r="M4" s="599" t="s">
        <v>98</v>
      </c>
      <c r="N4" s="530" t="s">
        <v>69</v>
      </c>
      <c r="O4" s="530" t="s">
        <v>99</v>
      </c>
      <c r="P4" s="530" t="s">
        <v>69</v>
      </c>
      <c r="Q4" s="602" t="s">
        <v>100</v>
      </c>
      <c r="R4" s="552" t="s">
        <v>69</v>
      </c>
      <c r="S4" s="14"/>
    </row>
    <row r="5" spans="1:19" ht="75" customHeight="1">
      <c r="A5" s="591"/>
      <c r="B5" s="531"/>
      <c r="C5" s="531"/>
      <c r="D5" s="531"/>
      <c r="E5" s="531"/>
      <c r="F5" s="531"/>
      <c r="G5" s="600"/>
      <c r="H5" s="531"/>
      <c r="I5" s="531"/>
      <c r="J5" s="531"/>
      <c r="K5" s="531"/>
      <c r="L5" s="531"/>
      <c r="M5" s="600"/>
      <c r="N5" s="531"/>
      <c r="O5" s="531"/>
      <c r="P5" s="531"/>
      <c r="Q5" s="603"/>
      <c r="R5" s="552"/>
      <c r="S5" s="14"/>
    </row>
    <row r="6" spans="1:18" ht="18.75">
      <c r="A6" s="129">
        <v>1</v>
      </c>
      <c r="B6" s="129">
        <v>2</v>
      </c>
      <c r="C6" s="129">
        <v>3</v>
      </c>
      <c r="D6" s="129">
        <v>4</v>
      </c>
      <c r="E6" s="129">
        <v>6</v>
      </c>
      <c r="F6" s="129">
        <v>7</v>
      </c>
      <c r="G6" s="130">
        <v>8</v>
      </c>
      <c r="H6" s="129">
        <v>9</v>
      </c>
      <c r="I6" s="129">
        <v>10</v>
      </c>
      <c r="J6" s="129">
        <v>12</v>
      </c>
      <c r="K6" s="129">
        <v>13</v>
      </c>
      <c r="L6" s="130">
        <v>14</v>
      </c>
      <c r="M6" s="130">
        <v>15</v>
      </c>
      <c r="N6" s="129">
        <v>16</v>
      </c>
      <c r="O6" s="130">
        <v>17</v>
      </c>
      <c r="P6" s="129">
        <v>18</v>
      </c>
      <c r="Q6" s="131">
        <v>19</v>
      </c>
      <c r="R6" s="128">
        <v>20</v>
      </c>
    </row>
    <row r="7" spans="1:18" ht="18.75">
      <c r="A7" s="128">
        <v>1</v>
      </c>
      <c r="B7" s="132" t="s">
        <v>2</v>
      </c>
      <c r="C7" s="31">
        <v>135777</v>
      </c>
      <c r="D7" s="133">
        <v>3</v>
      </c>
      <c r="E7" s="133">
        <v>1</v>
      </c>
      <c r="F7" s="133">
        <v>1</v>
      </c>
      <c r="G7" s="133">
        <v>2</v>
      </c>
      <c r="H7" s="133">
        <v>1011</v>
      </c>
      <c r="I7" s="61">
        <f aca="true" t="shared" si="0" ref="I7:I24">H7/C7*100</f>
        <v>0.7446032833248636</v>
      </c>
      <c r="J7" s="48">
        <v>288</v>
      </c>
      <c r="K7" s="196">
        <v>723</v>
      </c>
      <c r="L7" s="134">
        <f aca="true" t="shared" si="1" ref="L7:L24">K7/C7*100</f>
        <v>0.5324907753154069</v>
      </c>
      <c r="M7" s="196">
        <f>H7-K7</f>
        <v>288</v>
      </c>
      <c r="N7" s="134">
        <f aca="true" t="shared" si="2" ref="N7:N24">M7/C7*100</f>
        <v>0.2121125080094567</v>
      </c>
      <c r="O7" s="196">
        <v>492</v>
      </c>
      <c r="P7" s="134">
        <f aca="true" t="shared" si="3" ref="P7:P24">O7/C7*100</f>
        <v>0.3623588678494885</v>
      </c>
      <c r="Q7" s="197">
        <f>H7-O7</f>
        <v>519</v>
      </c>
      <c r="R7" s="138">
        <f aca="true" t="shared" si="4" ref="R7:R24">Q7/C7*100</f>
        <v>0.3822444154753751</v>
      </c>
    </row>
    <row r="8" spans="1:18" ht="18.75">
      <c r="A8" s="128">
        <v>2</v>
      </c>
      <c r="B8" s="132" t="s">
        <v>3</v>
      </c>
      <c r="C8" s="31">
        <v>168483</v>
      </c>
      <c r="D8" s="133">
        <v>11</v>
      </c>
      <c r="E8" s="133">
        <v>8</v>
      </c>
      <c r="F8" s="133">
        <v>1</v>
      </c>
      <c r="G8" s="133">
        <v>10</v>
      </c>
      <c r="H8" s="133">
        <v>517</v>
      </c>
      <c r="I8" s="61">
        <f t="shared" si="0"/>
        <v>0.3068558845699566</v>
      </c>
      <c r="J8" s="48">
        <v>0</v>
      </c>
      <c r="K8" s="196">
        <v>517</v>
      </c>
      <c r="L8" s="134">
        <f t="shared" si="1"/>
        <v>0.3068558845699566</v>
      </c>
      <c r="M8" s="196">
        <v>0</v>
      </c>
      <c r="N8" s="134">
        <f t="shared" si="2"/>
        <v>0</v>
      </c>
      <c r="O8" s="196">
        <v>200</v>
      </c>
      <c r="P8" s="134">
        <f t="shared" si="3"/>
        <v>0.11870633832493487</v>
      </c>
      <c r="Q8" s="197">
        <v>317</v>
      </c>
      <c r="R8" s="138">
        <f t="shared" si="4"/>
        <v>0.18814954624502175</v>
      </c>
    </row>
    <row r="9" spans="1:18" ht="18.75">
      <c r="A9" s="128">
        <v>3</v>
      </c>
      <c r="B9" s="132" t="s">
        <v>4</v>
      </c>
      <c r="C9" s="121">
        <v>453199</v>
      </c>
      <c r="D9" s="133">
        <v>27</v>
      </c>
      <c r="E9" s="133">
        <v>19</v>
      </c>
      <c r="F9" s="133">
        <v>7</v>
      </c>
      <c r="G9" s="133">
        <v>20</v>
      </c>
      <c r="H9" s="133">
        <v>17041</v>
      </c>
      <c r="I9" s="61">
        <f t="shared" si="0"/>
        <v>3.7601583410378225</v>
      </c>
      <c r="J9" s="48">
        <v>13448</v>
      </c>
      <c r="K9" s="196">
        <v>11513</v>
      </c>
      <c r="L9" s="134">
        <f t="shared" si="1"/>
        <v>2.540385128828616</v>
      </c>
      <c r="M9" s="196">
        <f aca="true" t="shared" si="5" ref="M9:M16">H9-K9</f>
        <v>5528</v>
      </c>
      <c r="N9" s="134">
        <f t="shared" si="2"/>
        <v>1.2197732122092062</v>
      </c>
      <c r="O9" s="196">
        <v>8866</v>
      </c>
      <c r="P9" s="134">
        <f t="shared" si="3"/>
        <v>1.9563149962819864</v>
      </c>
      <c r="Q9" s="197">
        <f aca="true" t="shared" si="6" ref="Q9:Q23">H9-O9</f>
        <v>8175</v>
      </c>
      <c r="R9" s="138">
        <f t="shared" si="4"/>
        <v>1.8038433447558357</v>
      </c>
    </row>
    <row r="10" spans="1:18" ht="18.75">
      <c r="A10" s="128">
        <v>4</v>
      </c>
      <c r="B10" s="132" t="s">
        <v>5</v>
      </c>
      <c r="C10" s="31">
        <v>140472</v>
      </c>
      <c r="D10" s="133">
        <v>4</v>
      </c>
      <c r="E10" s="133">
        <v>0</v>
      </c>
      <c r="F10" s="133">
        <v>3</v>
      </c>
      <c r="G10" s="133">
        <v>1</v>
      </c>
      <c r="H10" s="133">
        <v>3131</v>
      </c>
      <c r="I10" s="61">
        <f t="shared" si="0"/>
        <v>2.2289139472635116</v>
      </c>
      <c r="J10" s="48">
        <v>0</v>
      </c>
      <c r="K10" s="196">
        <v>1971</v>
      </c>
      <c r="L10" s="134">
        <f t="shared" si="1"/>
        <v>1.403126601742696</v>
      </c>
      <c r="M10" s="196">
        <f t="shared" si="5"/>
        <v>1160</v>
      </c>
      <c r="N10" s="134">
        <f t="shared" si="2"/>
        <v>0.8257873455208155</v>
      </c>
      <c r="O10" s="196">
        <v>1676</v>
      </c>
      <c r="P10" s="134">
        <f t="shared" si="3"/>
        <v>1.1931203371490404</v>
      </c>
      <c r="Q10" s="197">
        <f t="shared" si="6"/>
        <v>1455</v>
      </c>
      <c r="R10" s="138">
        <f t="shared" si="4"/>
        <v>1.0357936101144711</v>
      </c>
    </row>
    <row r="11" spans="1:18" ht="18.75">
      <c r="A11" s="128">
        <v>5</v>
      </c>
      <c r="B11" s="132" t="s">
        <v>6</v>
      </c>
      <c r="C11" s="122">
        <v>199898</v>
      </c>
      <c r="D11" s="135">
        <v>16</v>
      </c>
      <c r="E11" s="135">
        <v>4</v>
      </c>
      <c r="F11" s="135">
        <v>10</v>
      </c>
      <c r="G11" s="135">
        <v>6</v>
      </c>
      <c r="H11" s="135">
        <v>8340</v>
      </c>
      <c r="I11" s="61">
        <f t="shared" si="0"/>
        <v>4.172127785170437</v>
      </c>
      <c r="J11" s="48">
        <v>1892</v>
      </c>
      <c r="K11" s="198">
        <v>7647</v>
      </c>
      <c r="L11" s="134">
        <f t="shared" si="1"/>
        <v>3.8254509799997996</v>
      </c>
      <c r="M11" s="198">
        <f t="shared" si="5"/>
        <v>693</v>
      </c>
      <c r="N11" s="134">
        <f t="shared" si="2"/>
        <v>0.34667680517063704</v>
      </c>
      <c r="O11" s="198">
        <v>3486</v>
      </c>
      <c r="P11" s="134">
        <f t="shared" si="3"/>
        <v>1.7438893835856288</v>
      </c>
      <c r="Q11" s="199">
        <f t="shared" si="6"/>
        <v>4854</v>
      </c>
      <c r="R11" s="138">
        <f t="shared" si="4"/>
        <v>2.4282384015848084</v>
      </c>
    </row>
    <row r="12" spans="1:18" ht="18.75">
      <c r="A12" s="128">
        <v>6</v>
      </c>
      <c r="B12" s="132" t="s">
        <v>7</v>
      </c>
      <c r="C12" s="31">
        <v>245688</v>
      </c>
      <c r="D12" s="133">
        <v>9</v>
      </c>
      <c r="E12" s="133">
        <v>4</v>
      </c>
      <c r="F12" s="133">
        <v>5</v>
      </c>
      <c r="G12" s="133">
        <v>4</v>
      </c>
      <c r="H12" s="133">
        <v>6789</v>
      </c>
      <c r="I12" s="61">
        <f t="shared" si="0"/>
        <v>2.7632607209143303</v>
      </c>
      <c r="J12" s="48">
        <v>1889</v>
      </c>
      <c r="K12" s="196">
        <v>6789</v>
      </c>
      <c r="L12" s="134">
        <f t="shared" si="1"/>
        <v>2.7632607209143303</v>
      </c>
      <c r="M12" s="196">
        <f t="shared" si="5"/>
        <v>0</v>
      </c>
      <c r="N12" s="134">
        <f t="shared" si="2"/>
        <v>0</v>
      </c>
      <c r="O12" s="196">
        <v>3758</v>
      </c>
      <c r="P12" s="134">
        <f t="shared" si="3"/>
        <v>1.5295822343785614</v>
      </c>
      <c r="Q12" s="197">
        <f t="shared" si="6"/>
        <v>3031</v>
      </c>
      <c r="R12" s="138">
        <f t="shared" si="4"/>
        <v>1.233678486535769</v>
      </c>
    </row>
    <row r="13" spans="1:18" ht="18.75">
      <c r="A13" s="128">
        <v>7</v>
      </c>
      <c r="B13" s="132" t="s">
        <v>8</v>
      </c>
      <c r="C13" s="31">
        <v>115353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61">
        <f t="shared" si="0"/>
        <v>0</v>
      </c>
      <c r="J13" s="48">
        <v>0</v>
      </c>
      <c r="K13" s="196">
        <v>0</v>
      </c>
      <c r="L13" s="134">
        <f t="shared" si="1"/>
        <v>0</v>
      </c>
      <c r="M13" s="196">
        <f t="shared" si="5"/>
        <v>0</v>
      </c>
      <c r="N13" s="134">
        <f t="shared" si="2"/>
        <v>0</v>
      </c>
      <c r="O13" s="196">
        <v>0</v>
      </c>
      <c r="P13" s="134">
        <f t="shared" si="3"/>
        <v>0</v>
      </c>
      <c r="Q13" s="197">
        <f t="shared" si="6"/>
        <v>0</v>
      </c>
      <c r="R13" s="138">
        <f t="shared" si="4"/>
        <v>0</v>
      </c>
    </row>
    <row r="14" spans="1:18" ht="18.75">
      <c r="A14" s="128">
        <v>8</v>
      </c>
      <c r="B14" s="132" t="s">
        <v>9</v>
      </c>
      <c r="C14" s="31">
        <v>210945</v>
      </c>
      <c r="D14" s="133">
        <v>7</v>
      </c>
      <c r="E14" s="133">
        <v>7</v>
      </c>
      <c r="F14" s="133">
        <v>0</v>
      </c>
      <c r="G14" s="133">
        <v>7</v>
      </c>
      <c r="H14" s="133">
        <v>5830</v>
      </c>
      <c r="I14" s="61">
        <f t="shared" si="0"/>
        <v>2.7637535850577164</v>
      </c>
      <c r="J14" s="47">
        <v>5830</v>
      </c>
      <c r="K14" s="196">
        <v>3000</v>
      </c>
      <c r="L14" s="134">
        <f t="shared" si="1"/>
        <v>1.4221716561188935</v>
      </c>
      <c r="M14" s="196">
        <f t="shared" si="5"/>
        <v>2830</v>
      </c>
      <c r="N14" s="134">
        <f t="shared" si="2"/>
        <v>1.3415819289388229</v>
      </c>
      <c r="O14" s="196">
        <v>3392</v>
      </c>
      <c r="P14" s="134">
        <f t="shared" si="3"/>
        <v>1.6080020858517623</v>
      </c>
      <c r="Q14" s="197">
        <f t="shared" si="6"/>
        <v>2438</v>
      </c>
      <c r="R14" s="138">
        <f t="shared" si="4"/>
        <v>1.155751499205954</v>
      </c>
    </row>
    <row r="15" spans="1:18" ht="18.75">
      <c r="A15" s="128">
        <v>9</v>
      </c>
      <c r="B15" s="132" t="s">
        <v>10</v>
      </c>
      <c r="C15" s="31">
        <v>113095</v>
      </c>
      <c r="D15" s="133">
        <v>1</v>
      </c>
      <c r="E15" s="133">
        <v>0</v>
      </c>
      <c r="F15" s="133">
        <v>1</v>
      </c>
      <c r="G15" s="133">
        <v>0</v>
      </c>
      <c r="H15" s="133">
        <v>525</v>
      </c>
      <c r="I15" s="61">
        <f t="shared" si="0"/>
        <v>0.4642115036031655</v>
      </c>
      <c r="J15" s="48">
        <v>0</v>
      </c>
      <c r="K15" s="196">
        <v>525</v>
      </c>
      <c r="L15" s="134">
        <f t="shared" si="1"/>
        <v>0.4642115036031655</v>
      </c>
      <c r="M15" s="196">
        <f t="shared" si="5"/>
        <v>0</v>
      </c>
      <c r="N15" s="134">
        <f t="shared" si="2"/>
        <v>0</v>
      </c>
      <c r="O15" s="196">
        <v>273</v>
      </c>
      <c r="P15" s="134">
        <f t="shared" si="3"/>
        <v>0.24138998187364602</v>
      </c>
      <c r="Q15" s="197">
        <f t="shared" si="6"/>
        <v>252</v>
      </c>
      <c r="R15" s="138">
        <f t="shared" si="4"/>
        <v>0.22282152172951944</v>
      </c>
    </row>
    <row r="16" spans="1:18" ht="24" customHeight="1">
      <c r="A16" s="128">
        <v>10</v>
      </c>
      <c r="B16" s="132" t="s">
        <v>11</v>
      </c>
      <c r="C16" s="48">
        <v>177013</v>
      </c>
      <c r="D16" s="169">
        <v>5</v>
      </c>
      <c r="E16" s="169">
        <v>0</v>
      </c>
      <c r="F16" s="169">
        <v>4</v>
      </c>
      <c r="G16" s="169">
        <v>1</v>
      </c>
      <c r="H16" s="169">
        <v>2911</v>
      </c>
      <c r="I16" s="61">
        <f t="shared" si="0"/>
        <v>1.6445119849954524</v>
      </c>
      <c r="J16" s="48">
        <v>0</v>
      </c>
      <c r="K16" s="200">
        <v>2091</v>
      </c>
      <c r="L16" s="172">
        <f t="shared" si="1"/>
        <v>1.181269172320677</v>
      </c>
      <c r="M16" s="200">
        <f t="shared" si="5"/>
        <v>820</v>
      </c>
      <c r="N16" s="172">
        <f t="shared" si="2"/>
        <v>0.4632428126747753</v>
      </c>
      <c r="O16" s="200">
        <v>1737</v>
      </c>
      <c r="P16" s="172">
        <f t="shared" si="3"/>
        <v>0.9812838605074203</v>
      </c>
      <c r="Q16" s="201">
        <f t="shared" si="6"/>
        <v>1174</v>
      </c>
      <c r="R16" s="163">
        <f t="shared" si="4"/>
        <v>0.6632281244880319</v>
      </c>
    </row>
    <row r="17" spans="1:18" ht="18.75">
      <c r="A17" s="128">
        <v>11</v>
      </c>
      <c r="B17" s="132" t="s">
        <v>12</v>
      </c>
      <c r="C17" s="31">
        <v>168128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61">
        <f t="shared" si="0"/>
        <v>0</v>
      </c>
      <c r="J17" s="48">
        <v>0</v>
      </c>
      <c r="K17" s="196">
        <v>0</v>
      </c>
      <c r="L17" s="134">
        <f t="shared" si="1"/>
        <v>0</v>
      </c>
      <c r="M17" s="196">
        <v>0</v>
      </c>
      <c r="N17" s="134">
        <f t="shared" si="2"/>
        <v>0</v>
      </c>
      <c r="O17" s="196">
        <v>0</v>
      </c>
      <c r="P17" s="134">
        <f t="shared" si="3"/>
        <v>0</v>
      </c>
      <c r="Q17" s="197">
        <f t="shared" si="6"/>
        <v>0</v>
      </c>
      <c r="R17" s="138">
        <f t="shared" si="4"/>
        <v>0</v>
      </c>
    </row>
    <row r="18" spans="1:18" ht="18.75">
      <c r="A18" s="128">
        <v>12</v>
      </c>
      <c r="B18" s="132" t="s">
        <v>13</v>
      </c>
      <c r="C18" s="31">
        <v>114947</v>
      </c>
      <c r="D18" s="133">
        <v>2</v>
      </c>
      <c r="E18" s="133">
        <v>0</v>
      </c>
      <c r="F18" s="133">
        <v>2</v>
      </c>
      <c r="G18" s="133">
        <v>0</v>
      </c>
      <c r="H18" s="133">
        <v>5800</v>
      </c>
      <c r="I18" s="61">
        <f t="shared" si="0"/>
        <v>5.045803718235361</v>
      </c>
      <c r="J18" s="48">
        <v>0</v>
      </c>
      <c r="K18" s="196">
        <v>5800</v>
      </c>
      <c r="L18" s="134">
        <f t="shared" si="1"/>
        <v>5.045803718235361</v>
      </c>
      <c r="M18" s="196">
        <v>0</v>
      </c>
      <c r="N18" s="134">
        <f t="shared" si="2"/>
        <v>0</v>
      </c>
      <c r="O18" s="196">
        <v>2340</v>
      </c>
      <c r="P18" s="134">
        <f t="shared" si="3"/>
        <v>2.035720810460473</v>
      </c>
      <c r="Q18" s="197">
        <f t="shared" si="6"/>
        <v>3460</v>
      </c>
      <c r="R18" s="138">
        <f t="shared" si="4"/>
        <v>3.0100829077748874</v>
      </c>
    </row>
    <row r="19" spans="1:18" ht="18.75">
      <c r="A19" s="128">
        <v>13</v>
      </c>
      <c r="B19" s="132" t="s">
        <v>14</v>
      </c>
      <c r="C19" s="31">
        <v>75171</v>
      </c>
      <c r="D19" s="133">
        <v>8</v>
      </c>
      <c r="E19" s="133">
        <v>0</v>
      </c>
      <c r="F19" s="133">
        <v>8</v>
      </c>
      <c r="G19" s="133">
        <v>0</v>
      </c>
      <c r="H19" s="133">
        <v>3079</v>
      </c>
      <c r="I19" s="61">
        <f t="shared" si="0"/>
        <v>4.095994465950965</v>
      </c>
      <c r="J19" s="48">
        <v>0</v>
      </c>
      <c r="K19" s="196">
        <v>3079</v>
      </c>
      <c r="L19" s="134">
        <f t="shared" si="1"/>
        <v>4.095994465950965</v>
      </c>
      <c r="M19" s="196">
        <v>0</v>
      </c>
      <c r="N19" s="134">
        <f t="shared" si="2"/>
        <v>0</v>
      </c>
      <c r="O19" s="196">
        <v>1526</v>
      </c>
      <c r="P19" s="134">
        <f t="shared" si="3"/>
        <v>2.0300381796171396</v>
      </c>
      <c r="Q19" s="197">
        <f t="shared" si="6"/>
        <v>1553</v>
      </c>
      <c r="R19" s="138">
        <f t="shared" si="4"/>
        <v>2.0659562863338254</v>
      </c>
    </row>
    <row r="20" spans="1:18" ht="18.75">
      <c r="A20" s="128">
        <v>14</v>
      </c>
      <c r="B20" s="132" t="s">
        <v>133</v>
      </c>
      <c r="C20" s="31">
        <v>511649</v>
      </c>
      <c r="D20" s="133">
        <v>12</v>
      </c>
      <c r="E20" s="133">
        <v>11</v>
      </c>
      <c r="F20" s="133">
        <v>1</v>
      </c>
      <c r="G20" s="133">
        <v>11</v>
      </c>
      <c r="H20" s="133">
        <v>18146</v>
      </c>
      <c r="I20" s="61">
        <f t="shared" si="0"/>
        <v>3.5465719663284787</v>
      </c>
      <c r="J20" s="48">
        <v>17159</v>
      </c>
      <c r="K20" s="196">
        <v>18146</v>
      </c>
      <c r="L20" s="134">
        <f t="shared" si="1"/>
        <v>3.5465719663284787</v>
      </c>
      <c r="M20" s="196">
        <v>0</v>
      </c>
      <c r="N20" s="134">
        <f t="shared" si="2"/>
        <v>0</v>
      </c>
      <c r="O20" s="196">
        <v>7316</v>
      </c>
      <c r="P20" s="134">
        <f t="shared" si="3"/>
        <v>1.4298865042245759</v>
      </c>
      <c r="Q20" s="197">
        <f t="shared" si="6"/>
        <v>10830</v>
      </c>
      <c r="R20" s="138">
        <f t="shared" si="4"/>
        <v>2.116685462103903</v>
      </c>
    </row>
    <row r="21" spans="1:18" ht="18.75">
      <c r="A21" s="128">
        <v>15</v>
      </c>
      <c r="B21" s="132" t="s">
        <v>148</v>
      </c>
      <c r="C21" s="31">
        <v>212533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61">
        <f t="shared" si="0"/>
        <v>0</v>
      </c>
      <c r="J21" s="48">
        <v>0</v>
      </c>
      <c r="K21" s="196">
        <v>0</v>
      </c>
      <c r="L21" s="134">
        <f t="shared" si="1"/>
        <v>0</v>
      </c>
      <c r="M21" s="196">
        <v>0</v>
      </c>
      <c r="N21" s="134">
        <f t="shared" si="2"/>
        <v>0</v>
      </c>
      <c r="O21" s="196">
        <v>0</v>
      </c>
      <c r="P21" s="134">
        <f t="shared" si="3"/>
        <v>0</v>
      </c>
      <c r="Q21" s="197">
        <f t="shared" si="6"/>
        <v>0</v>
      </c>
      <c r="R21" s="138">
        <f t="shared" si="4"/>
        <v>0</v>
      </c>
    </row>
    <row r="22" spans="1:18" ht="18.75">
      <c r="A22" s="128">
        <v>16</v>
      </c>
      <c r="B22" s="132" t="s">
        <v>15</v>
      </c>
      <c r="C22" s="31">
        <v>314683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61">
        <f t="shared" si="0"/>
        <v>0</v>
      </c>
      <c r="J22" s="48">
        <v>0</v>
      </c>
      <c r="K22" s="196">
        <v>0</v>
      </c>
      <c r="L22" s="134">
        <f t="shared" si="1"/>
        <v>0</v>
      </c>
      <c r="M22" s="196">
        <v>0</v>
      </c>
      <c r="N22" s="134">
        <f t="shared" si="2"/>
        <v>0</v>
      </c>
      <c r="O22" s="196">
        <v>0</v>
      </c>
      <c r="P22" s="134">
        <f t="shared" si="3"/>
        <v>0</v>
      </c>
      <c r="Q22" s="197">
        <f t="shared" si="6"/>
        <v>0</v>
      </c>
      <c r="R22" s="138">
        <f t="shared" si="4"/>
        <v>0</v>
      </c>
    </row>
    <row r="23" spans="1:18" ht="18.75">
      <c r="A23" s="128">
        <v>17</v>
      </c>
      <c r="B23" s="132" t="s">
        <v>134</v>
      </c>
      <c r="C23" s="31">
        <v>240125</v>
      </c>
      <c r="D23" s="133">
        <v>1</v>
      </c>
      <c r="E23" s="133">
        <v>1</v>
      </c>
      <c r="F23" s="133">
        <v>0</v>
      </c>
      <c r="G23" s="133">
        <v>1</v>
      </c>
      <c r="H23" s="133">
        <v>2000</v>
      </c>
      <c r="I23" s="61">
        <f t="shared" si="0"/>
        <v>0.8328995314940135</v>
      </c>
      <c r="J23" s="39">
        <v>2000</v>
      </c>
      <c r="K23" s="196">
        <v>0</v>
      </c>
      <c r="L23" s="134">
        <f t="shared" si="1"/>
        <v>0</v>
      </c>
      <c r="M23" s="196">
        <v>2000</v>
      </c>
      <c r="N23" s="134">
        <f t="shared" si="2"/>
        <v>0.8328995314940135</v>
      </c>
      <c r="O23" s="196">
        <v>1150</v>
      </c>
      <c r="P23" s="134">
        <f t="shared" si="3"/>
        <v>0.4789172306090578</v>
      </c>
      <c r="Q23" s="197">
        <f t="shared" si="6"/>
        <v>850</v>
      </c>
      <c r="R23" s="138">
        <f t="shared" si="4"/>
        <v>0.35398230088495575</v>
      </c>
    </row>
    <row r="24" spans="1:18" ht="18.75">
      <c r="A24" s="137"/>
      <c r="B24" s="179" t="s">
        <v>135</v>
      </c>
      <c r="C24" s="202">
        <v>3597159</v>
      </c>
      <c r="D24" s="180">
        <f>SUM(D7:D23)</f>
        <v>106</v>
      </c>
      <c r="E24" s="180">
        <v>55</v>
      </c>
      <c r="F24" s="180">
        <v>43</v>
      </c>
      <c r="G24" s="180">
        <v>63</v>
      </c>
      <c r="H24" s="180">
        <f>SUM(H7:H23)</f>
        <v>75120</v>
      </c>
      <c r="I24" s="181">
        <f t="shared" si="0"/>
        <v>2.0883146950134814</v>
      </c>
      <c r="J24" s="203">
        <v>42506</v>
      </c>
      <c r="K24" s="204">
        <f>SUM(K7:K23)</f>
        <v>61801</v>
      </c>
      <c r="L24" s="182">
        <f t="shared" si="1"/>
        <v>1.7180502724511204</v>
      </c>
      <c r="M24" s="204">
        <f>SUM(M7:M23)</f>
        <v>13319</v>
      </c>
      <c r="N24" s="182">
        <f t="shared" si="2"/>
        <v>0.37026442256236103</v>
      </c>
      <c r="O24" s="204">
        <f>SUM(O7:O23)</f>
        <v>36212</v>
      </c>
      <c r="P24" s="182">
        <f t="shared" si="3"/>
        <v>1.006683329816669</v>
      </c>
      <c r="Q24" s="205">
        <f>SUM(Q7:Q23)</f>
        <v>38908</v>
      </c>
      <c r="R24" s="206">
        <f t="shared" si="4"/>
        <v>1.0816313651968124</v>
      </c>
    </row>
    <row r="25" ht="15">
      <c r="J25" s="168"/>
    </row>
    <row r="26" ht="15">
      <c r="A26" s="16"/>
    </row>
  </sheetData>
  <sheetProtection/>
  <mergeCells count="20">
    <mergeCell ref="L4:L5"/>
    <mergeCell ref="F4:F5"/>
    <mergeCell ref="P4:P5"/>
    <mergeCell ref="H3:Q3"/>
    <mergeCell ref="E4:E5"/>
    <mergeCell ref="R4:R5"/>
    <mergeCell ref="Q4:Q5"/>
    <mergeCell ref="M4:M5"/>
    <mergeCell ref="O4:O5"/>
    <mergeCell ref="N4:N5"/>
    <mergeCell ref="K4:K5"/>
    <mergeCell ref="D4:D5"/>
    <mergeCell ref="D3:G3"/>
    <mergeCell ref="J4:J5"/>
    <mergeCell ref="H4:H5"/>
    <mergeCell ref="A3:A5"/>
    <mergeCell ref="B3:B5"/>
    <mergeCell ref="C4:C5"/>
    <mergeCell ref="G4:G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44"/>
  <sheetViews>
    <sheetView zoomScale="85" zoomScaleNormal="85" zoomScaleSheetLayoutView="40" zoomScalePageLayoutView="0" workbookViewId="0" topLeftCell="AC4">
      <selection activeCell="B7" sqref="B7:BF24"/>
    </sheetView>
  </sheetViews>
  <sheetFormatPr defaultColWidth="9.140625" defaultRowHeight="15"/>
  <cols>
    <col min="1" max="1" width="6.140625" style="0" customWidth="1"/>
    <col min="2" max="2" width="23.7109375" style="0" customWidth="1"/>
    <col min="3" max="3" width="11.7109375" style="0" customWidth="1"/>
    <col min="4" max="4" width="5.57421875" style="0" customWidth="1"/>
    <col min="5" max="5" width="8.00390625" style="0" customWidth="1"/>
    <col min="6" max="6" width="6.00390625" style="0" customWidth="1"/>
    <col min="7" max="7" width="4.8515625" style="0" customWidth="1"/>
    <col min="8" max="8" width="8.7109375" style="0" customWidth="1"/>
    <col min="9" max="9" width="5.8515625" style="0" customWidth="1"/>
    <col min="10" max="10" width="7.140625" style="0" customWidth="1"/>
    <col min="11" max="11" width="9.421875" style="0" customWidth="1"/>
    <col min="12" max="12" width="5.57421875" style="0" customWidth="1"/>
    <col min="13" max="13" width="7.7109375" style="0" customWidth="1"/>
    <col min="14" max="14" width="5.7109375" style="0" customWidth="1"/>
    <col min="15" max="15" width="8.421875" style="0" customWidth="1"/>
    <col min="16" max="16" width="8.00390625" style="0" customWidth="1"/>
    <col min="17" max="17" width="24.7109375" style="0" customWidth="1"/>
    <col min="18" max="18" width="11.00390625" style="0" customWidth="1"/>
    <col min="19" max="19" width="5.7109375" style="0" customWidth="1"/>
    <col min="20" max="20" width="8.140625" style="0" customWidth="1"/>
    <col min="21" max="21" width="6.00390625" style="0" customWidth="1"/>
    <col min="22" max="22" width="6.28125" style="0" customWidth="1"/>
    <col min="23" max="23" width="8.28125" style="0" customWidth="1"/>
    <col min="24" max="24" width="5.57421875" style="0" customWidth="1"/>
    <col min="25" max="25" width="7.00390625" style="0" customWidth="1"/>
    <col min="26" max="26" width="7.140625" style="0" customWidth="1"/>
    <col min="27" max="27" width="5.57421875" style="0" customWidth="1"/>
    <col min="29" max="29" width="5.140625" style="0" customWidth="1"/>
    <col min="30" max="30" width="7.421875" style="0" customWidth="1"/>
    <col min="31" max="31" width="7.00390625" style="0" customWidth="1"/>
    <col min="32" max="32" width="6.57421875" style="0" customWidth="1"/>
    <col min="33" max="33" width="23.8515625" style="0" customWidth="1"/>
    <col min="34" max="34" width="6.57421875" style="0" customWidth="1"/>
    <col min="36" max="36" width="7.00390625" style="0" customWidth="1"/>
    <col min="38" max="38" width="8.140625" style="0" customWidth="1"/>
    <col min="39" max="39" width="6.421875" style="0" customWidth="1"/>
    <col min="40" max="40" width="8.140625" style="0" customWidth="1"/>
    <col min="41" max="41" width="9.8515625" style="0" customWidth="1"/>
    <col min="42" max="42" width="5.7109375" style="0" customWidth="1"/>
    <col min="43" max="43" width="9.00390625" style="0" customWidth="1"/>
    <col min="44" max="44" width="5.140625" style="0" customWidth="1"/>
    <col min="47" max="47" width="23.8515625" style="0" customWidth="1"/>
    <col min="48" max="48" width="6.28125" style="0" customWidth="1"/>
    <col min="49" max="49" width="6.8515625" style="0" customWidth="1"/>
    <col min="50" max="50" width="5.7109375" style="0" customWidth="1"/>
    <col min="51" max="51" width="5.00390625" style="0" customWidth="1"/>
    <col min="52" max="52" width="6.140625" style="0" customWidth="1"/>
    <col min="53" max="53" width="6.00390625" style="0" customWidth="1"/>
    <col min="54" max="54" width="5.57421875" style="0" customWidth="1"/>
    <col min="55" max="55" width="5.7109375" style="0" customWidth="1"/>
    <col min="56" max="57" width="6.00390625" style="0" customWidth="1"/>
    <col min="58" max="58" width="6.28125" style="0" customWidth="1"/>
  </cols>
  <sheetData>
    <row r="1" spans="1:34" ht="15">
      <c r="A1" s="606" t="s">
        <v>238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</row>
    <row r="2" spans="1:3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58" s="210" customFormat="1" ht="21" customHeight="1">
      <c r="A3" s="619" t="s">
        <v>0</v>
      </c>
      <c r="B3" s="613" t="s">
        <v>186</v>
      </c>
      <c r="C3" s="609" t="s">
        <v>24</v>
      </c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3" t="s">
        <v>186</v>
      </c>
      <c r="R3" s="609" t="s">
        <v>64</v>
      </c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1"/>
      <c r="AG3" s="343"/>
      <c r="AH3" s="622" t="s">
        <v>25</v>
      </c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19" t="s">
        <v>186</v>
      </c>
      <c r="AV3" s="623" t="s">
        <v>221</v>
      </c>
      <c r="AW3" s="623"/>
      <c r="AX3" s="623"/>
      <c r="AY3" s="623"/>
      <c r="AZ3" s="623"/>
      <c r="BA3" s="623"/>
      <c r="BB3" s="623"/>
      <c r="BC3" s="623"/>
      <c r="BD3" s="623"/>
      <c r="BE3" s="623"/>
      <c r="BF3" s="623"/>
    </row>
    <row r="4" spans="1:58" s="211" customFormat="1" ht="15" customHeight="1">
      <c r="A4" s="620"/>
      <c r="B4" s="614"/>
      <c r="C4" s="607" t="s">
        <v>21</v>
      </c>
      <c r="D4" s="604" t="s">
        <v>88</v>
      </c>
      <c r="E4" s="604" t="s">
        <v>89</v>
      </c>
      <c r="F4" s="604" t="s">
        <v>90</v>
      </c>
      <c r="G4" s="604" t="s">
        <v>107</v>
      </c>
      <c r="H4" s="604" t="s">
        <v>102</v>
      </c>
      <c r="I4" s="604" t="s">
        <v>69</v>
      </c>
      <c r="J4" s="604" t="s">
        <v>96</v>
      </c>
      <c r="K4" s="604" t="s">
        <v>97</v>
      </c>
      <c r="L4" s="604" t="s">
        <v>69</v>
      </c>
      <c r="M4" s="604" t="s">
        <v>98</v>
      </c>
      <c r="N4" s="604" t="s">
        <v>74</v>
      </c>
      <c r="O4" s="604" t="s">
        <v>108</v>
      </c>
      <c r="P4" s="604" t="s">
        <v>100</v>
      </c>
      <c r="Q4" s="614"/>
      <c r="R4" s="604" t="s">
        <v>116</v>
      </c>
      <c r="S4" s="604" t="s">
        <v>35</v>
      </c>
      <c r="T4" s="604" t="s">
        <v>89</v>
      </c>
      <c r="U4" s="604" t="s">
        <v>90</v>
      </c>
      <c r="V4" s="604" t="s">
        <v>101</v>
      </c>
      <c r="W4" s="604" t="s">
        <v>102</v>
      </c>
      <c r="X4" s="604" t="s">
        <v>69</v>
      </c>
      <c r="Y4" s="604" t="s">
        <v>96</v>
      </c>
      <c r="Z4" s="604" t="s">
        <v>97</v>
      </c>
      <c r="AA4" s="604" t="s">
        <v>69</v>
      </c>
      <c r="AB4" s="604" t="s">
        <v>104</v>
      </c>
      <c r="AC4" s="604" t="s">
        <v>74</v>
      </c>
      <c r="AD4" s="604" t="s">
        <v>105</v>
      </c>
      <c r="AE4" s="604" t="s">
        <v>106</v>
      </c>
      <c r="AF4" s="612" t="s">
        <v>86</v>
      </c>
      <c r="AG4" s="344"/>
      <c r="AH4" s="616" t="s">
        <v>16</v>
      </c>
      <c r="AI4" s="617"/>
      <c r="AJ4" s="617"/>
      <c r="AK4" s="618"/>
      <c r="AL4" s="616" t="s">
        <v>84</v>
      </c>
      <c r="AM4" s="617"/>
      <c r="AN4" s="617"/>
      <c r="AO4" s="617"/>
      <c r="AP4" s="617"/>
      <c r="AQ4" s="617"/>
      <c r="AR4" s="617"/>
      <c r="AS4" s="617"/>
      <c r="AT4" s="617"/>
      <c r="AU4" s="620"/>
      <c r="AV4" s="624" t="s">
        <v>16</v>
      </c>
      <c r="AW4" s="624"/>
      <c r="AX4" s="624"/>
      <c r="AY4" s="624"/>
      <c r="AZ4" s="624" t="s">
        <v>84</v>
      </c>
      <c r="BA4" s="624"/>
      <c r="BB4" s="624"/>
      <c r="BC4" s="624"/>
      <c r="BD4" s="624"/>
      <c r="BE4" s="624"/>
      <c r="BF4" s="624"/>
    </row>
    <row r="5" spans="1:58" s="211" customFormat="1" ht="75.75" customHeight="1">
      <c r="A5" s="621"/>
      <c r="B5" s="615"/>
      <c r="C5" s="608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1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345"/>
      <c r="AH5" s="604" t="s">
        <v>35</v>
      </c>
      <c r="AI5" s="604" t="s">
        <v>89</v>
      </c>
      <c r="AJ5" s="604" t="s">
        <v>90</v>
      </c>
      <c r="AK5" s="604" t="s">
        <v>101</v>
      </c>
      <c r="AL5" s="604" t="s">
        <v>102</v>
      </c>
      <c r="AM5" s="604" t="s">
        <v>69</v>
      </c>
      <c r="AN5" s="604" t="s">
        <v>96</v>
      </c>
      <c r="AO5" s="604" t="s">
        <v>97</v>
      </c>
      <c r="AP5" s="604" t="s">
        <v>69</v>
      </c>
      <c r="AQ5" s="604" t="s">
        <v>104</v>
      </c>
      <c r="AR5" s="604" t="s">
        <v>74</v>
      </c>
      <c r="AS5" s="604" t="s">
        <v>105</v>
      </c>
      <c r="AT5" s="604" t="s">
        <v>106</v>
      </c>
      <c r="AU5" s="621"/>
      <c r="AV5" s="604" t="s">
        <v>35</v>
      </c>
      <c r="AW5" s="604" t="s">
        <v>89</v>
      </c>
      <c r="AX5" s="604" t="s">
        <v>90</v>
      </c>
      <c r="AY5" s="604" t="s">
        <v>101</v>
      </c>
      <c r="AZ5" s="604" t="s">
        <v>102</v>
      </c>
      <c r="BA5" s="604" t="s">
        <v>69</v>
      </c>
      <c r="BB5" s="604" t="s">
        <v>96</v>
      </c>
      <c r="BC5" s="604" t="s">
        <v>97</v>
      </c>
      <c r="BD5" s="604" t="s">
        <v>104</v>
      </c>
      <c r="BE5" s="604" t="s">
        <v>105</v>
      </c>
      <c r="BF5" s="604" t="s">
        <v>106</v>
      </c>
    </row>
    <row r="6" spans="1:58" s="211" customFormat="1" ht="16.5">
      <c r="A6" s="66">
        <v>1</v>
      </c>
      <c r="B6" s="66">
        <v>2</v>
      </c>
      <c r="C6" s="34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12</v>
      </c>
      <c r="L6" s="66">
        <v>13</v>
      </c>
      <c r="M6" s="66">
        <v>14</v>
      </c>
      <c r="N6" s="66">
        <v>15</v>
      </c>
      <c r="O6" s="66">
        <v>16</v>
      </c>
      <c r="P6" s="66">
        <v>18</v>
      </c>
      <c r="Q6" s="67">
        <v>1</v>
      </c>
      <c r="R6" s="66">
        <v>2</v>
      </c>
      <c r="S6" s="66">
        <v>3</v>
      </c>
      <c r="T6" s="66">
        <v>4</v>
      </c>
      <c r="U6" s="66">
        <v>5</v>
      </c>
      <c r="V6" s="66">
        <v>6</v>
      </c>
      <c r="W6" s="66">
        <v>7</v>
      </c>
      <c r="X6" s="66">
        <v>8</v>
      </c>
      <c r="Y6" s="66">
        <v>9</v>
      </c>
      <c r="Z6" s="66">
        <v>11</v>
      </c>
      <c r="AA6" s="66">
        <v>12</v>
      </c>
      <c r="AB6" s="66">
        <v>13</v>
      </c>
      <c r="AC6" s="66">
        <v>14</v>
      </c>
      <c r="AD6" s="66">
        <v>15</v>
      </c>
      <c r="AE6" s="66">
        <v>17</v>
      </c>
      <c r="AF6" s="66">
        <v>19</v>
      </c>
      <c r="AG6" s="66">
        <v>1</v>
      </c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346">
        <v>2</v>
      </c>
      <c r="AV6" s="612"/>
      <c r="AW6" s="612"/>
      <c r="AX6" s="612"/>
      <c r="AY6" s="612"/>
      <c r="AZ6" s="612"/>
      <c r="BA6" s="612"/>
      <c r="BB6" s="612"/>
      <c r="BC6" s="612"/>
      <c r="BD6" s="612"/>
      <c r="BE6" s="612"/>
      <c r="BF6" s="612"/>
    </row>
    <row r="7" spans="1:58" s="211" customFormat="1" ht="17.25">
      <c r="A7" s="347">
        <v>1</v>
      </c>
      <c r="B7" s="358" t="s">
        <v>2</v>
      </c>
      <c r="C7" s="195">
        <v>135777</v>
      </c>
      <c r="D7" s="359">
        <v>17</v>
      </c>
      <c r="E7" s="348">
        <v>1</v>
      </c>
      <c r="F7" s="360">
        <v>7</v>
      </c>
      <c r="G7" s="361">
        <v>10</v>
      </c>
      <c r="H7" s="359">
        <v>2514</v>
      </c>
      <c r="I7" s="193">
        <f aca="true" t="shared" si="0" ref="I7:I24">H7/C7*100</f>
        <v>1.8515654344992156</v>
      </c>
      <c r="J7" s="353">
        <v>13</v>
      </c>
      <c r="K7" s="361">
        <v>766</v>
      </c>
      <c r="L7" s="362">
        <f aca="true" t="shared" si="1" ref="L7:L24">K7/C7*100</f>
        <v>0.564160351164041</v>
      </c>
      <c r="M7" s="361">
        <v>1748</v>
      </c>
      <c r="N7" s="362">
        <f aca="true" t="shared" si="2" ref="N7:N24">M7/C7*100</f>
        <v>1.2874050833351747</v>
      </c>
      <c r="O7" s="361">
        <v>1627</v>
      </c>
      <c r="P7" s="361">
        <v>887</v>
      </c>
      <c r="Q7" s="358" t="s">
        <v>2</v>
      </c>
      <c r="R7" s="195">
        <v>135777</v>
      </c>
      <c r="S7" s="359">
        <v>2</v>
      </c>
      <c r="T7" s="195">
        <v>0</v>
      </c>
      <c r="U7" s="359">
        <v>0</v>
      </c>
      <c r="V7" s="348">
        <f>S7-U7</f>
        <v>2</v>
      </c>
      <c r="W7" s="359">
        <v>554</v>
      </c>
      <c r="X7" s="193">
        <f>W7/R7*100</f>
        <v>0.40802197721263544</v>
      </c>
      <c r="Y7" s="353">
        <v>0</v>
      </c>
      <c r="Z7" s="349">
        <v>0</v>
      </c>
      <c r="AA7" s="350">
        <f>Z7/R7*100</f>
        <v>0</v>
      </c>
      <c r="AB7" s="349">
        <f aca="true" t="shared" si="3" ref="AB7:AB24">W7-Z7</f>
        <v>554</v>
      </c>
      <c r="AC7" s="350"/>
      <c r="AD7" s="349">
        <v>514</v>
      </c>
      <c r="AE7" s="349">
        <f aca="true" t="shared" si="4" ref="AE7:AE24">W7-AD7</f>
        <v>40</v>
      </c>
      <c r="AF7" s="349"/>
      <c r="AG7" s="358" t="s">
        <v>2</v>
      </c>
      <c r="AH7" s="359">
        <v>1</v>
      </c>
      <c r="AI7" s="195">
        <v>0</v>
      </c>
      <c r="AJ7" s="353">
        <v>0</v>
      </c>
      <c r="AK7" s="353">
        <f>AH7-AJ7</f>
        <v>1</v>
      </c>
      <c r="AL7" s="359">
        <v>436</v>
      </c>
      <c r="AM7" s="193">
        <f aca="true" t="shared" si="5" ref="AM7:AM24">AL7/C7*100</f>
        <v>0.3211147690698719</v>
      </c>
      <c r="AN7" s="353">
        <v>0</v>
      </c>
      <c r="AO7" s="353">
        <v>0</v>
      </c>
      <c r="AP7" s="363"/>
      <c r="AQ7" s="353">
        <f aca="true" t="shared" si="6" ref="AQ7:AQ24">AL7-AO7</f>
        <v>436</v>
      </c>
      <c r="AR7" s="363"/>
      <c r="AS7" s="353">
        <v>299</v>
      </c>
      <c r="AT7" s="353">
        <f aca="true" t="shared" si="7" ref="AT7:AT24">AL7-AS7</f>
        <v>137</v>
      </c>
      <c r="AU7" s="364" t="s">
        <v>2</v>
      </c>
      <c r="AV7" s="359">
        <v>2</v>
      </c>
      <c r="AW7" s="195">
        <v>2</v>
      </c>
      <c r="AX7" s="359">
        <v>0</v>
      </c>
      <c r="AY7" s="348">
        <f>AV7-AX7</f>
        <v>2</v>
      </c>
      <c r="AZ7" s="359">
        <v>108</v>
      </c>
      <c r="BA7" s="363">
        <f aca="true" t="shared" si="8" ref="BA7:BA24">AZ7/C7*100</f>
        <v>0.07954219050354625</v>
      </c>
      <c r="BB7" s="353">
        <v>108</v>
      </c>
      <c r="BC7" s="353">
        <v>0</v>
      </c>
      <c r="BD7" s="353">
        <f>AZ7-BC7</f>
        <v>108</v>
      </c>
      <c r="BE7" s="262">
        <v>108</v>
      </c>
      <c r="BF7" s="353">
        <v>0</v>
      </c>
    </row>
    <row r="8" spans="1:58" s="211" customFormat="1" ht="17.25">
      <c r="A8" s="347">
        <v>2</v>
      </c>
      <c r="B8" s="358" t="s">
        <v>3</v>
      </c>
      <c r="C8" s="195">
        <v>168483</v>
      </c>
      <c r="D8" s="359">
        <v>12</v>
      </c>
      <c r="E8" s="348">
        <v>0</v>
      </c>
      <c r="F8" s="360">
        <v>6</v>
      </c>
      <c r="G8" s="361">
        <v>6</v>
      </c>
      <c r="H8" s="359">
        <v>4371</v>
      </c>
      <c r="I8" s="193">
        <f t="shared" si="0"/>
        <v>2.5943270240914513</v>
      </c>
      <c r="J8" s="353">
        <v>0</v>
      </c>
      <c r="K8" s="361">
        <v>2368</v>
      </c>
      <c r="L8" s="362">
        <f t="shared" si="1"/>
        <v>1.4054830457672287</v>
      </c>
      <c r="M8" s="361">
        <v>2003</v>
      </c>
      <c r="N8" s="362">
        <f t="shared" si="2"/>
        <v>1.1888439783242226</v>
      </c>
      <c r="O8" s="361">
        <v>3315</v>
      </c>
      <c r="P8" s="361">
        <v>1056</v>
      </c>
      <c r="Q8" s="358" t="s">
        <v>3</v>
      </c>
      <c r="R8" s="195">
        <v>168483</v>
      </c>
      <c r="S8" s="359">
        <v>4</v>
      </c>
      <c r="T8" s="195">
        <v>0</v>
      </c>
      <c r="U8" s="359">
        <v>2</v>
      </c>
      <c r="V8" s="348">
        <f aca="true" t="shared" si="9" ref="V8:V24">S8-U8</f>
        <v>2</v>
      </c>
      <c r="W8" s="359">
        <v>2215</v>
      </c>
      <c r="X8" s="193">
        <f aca="true" t="shared" si="10" ref="X8:X24">W8/R8*100</f>
        <v>1.3146726969486535</v>
      </c>
      <c r="Y8" s="353">
        <v>0</v>
      </c>
      <c r="Z8" s="349">
        <v>608</v>
      </c>
      <c r="AA8" s="350">
        <f aca="true" t="shared" si="11" ref="AA8:AA24">Z8/R8*100</f>
        <v>0.360867268507802</v>
      </c>
      <c r="AB8" s="349">
        <f t="shared" si="3"/>
        <v>1607</v>
      </c>
      <c r="AC8" s="350"/>
      <c r="AD8" s="262">
        <v>1545</v>
      </c>
      <c r="AE8" s="349">
        <f t="shared" si="4"/>
        <v>670</v>
      </c>
      <c r="AF8" s="349"/>
      <c r="AG8" s="358" t="s">
        <v>3</v>
      </c>
      <c r="AH8" s="359">
        <v>5</v>
      </c>
      <c r="AI8" s="195">
        <v>0</v>
      </c>
      <c r="AJ8" s="353">
        <v>3</v>
      </c>
      <c r="AK8" s="353">
        <f aca="true" t="shared" si="12" ref="AK8:AK24">AH8-AJ8</f>
        <v>2</v>
      </c>
      <c r="AL8" s="359">
        <v>2780</v>
      </c>
      <c r="AM8" s="193">
        <f t="shared" si="5"/>
        <v>1.6500181027165945</v>
      </c>
      <c r="AN8" s="353">
        <v>0</v>
      </c>
      <c r="AO8" s="262">
        <v>1299</v>
      </c>
      <c r="AP8" s="363"/>
      <c r="AQ8" s="353">
        <f t="shared" si="6"/>
        <v>1481</v>
      </c>
      <c r="AR8" s="363"/>
      <c r="AS8" s="262">
        <v>2104</v>
      </c>
      <c r="AT8" s="353">
        <f t="shared" si="7"/>
        <v>676</v>
      </c>
      <c r="AU8" s="364" t="s">
        <v>3</v>
      </c>
      <c r="AV8" s="359">
        <v>0</v>
      </c>
      <c r="AW8" s="195">
        <v>0</v>
      </c>
      <c r="AX8" s="359">
        <v>0</v>
      </c>
      <c r="AY8" s="348">
        <f aca="true" t="shared" si="13" ref="AY8:AY24">AV8-AX8</f>
        <v>0</v>
      </c>
      <c r="AZ8" s="359">
        <v>0</v>
      </c>
      <c r="BA8" s="363">
        <f t="shared" si="8"/>
        <v>0</v>
      </c>
      <c r="BB8" s="359">
        <v>0</v>
      </c>
      <c r="BC8" s="359">
        <v>0</v>
      </c>
      <c r="BD8" s="359">
        <v>0</v>
      </c>
      <c r="BE8" s="359">
        <v>0</v>
      </c>
      <c r="BF8" s="359">
        <v>0</v>
      </c>
    </row>
    <row r="9" spans="1:58" s="211" customFormat="1" ht="17.25">
      <c r="A9" s="347">
        <v>3</v>
      </c>
      <c r="B9" s="358" t="s">
        <v>4</v>
      </c>
      <c r="C9" s="195">
        <v>453199</v>
      </c>
      <c r="D9" s="359">
        <v>11</v>
      </c>
      <c r="E9" s="348">
        <v>1</v>
      </c>
      <c r="F9" s="360">
        <v>8</v>
      </c>
      <c r="G9" s="361">
        <v>3</v>
      </c>
      <c r="H9" s="359">
        <v>1710</v>
      </c>
      <c r="I9" s="193">
        <f t="shared" si="0"/>
        <v>0.37731769046268854</v>
      </c>
      <c r="J9" s="353">
        <v>70</v>
      </c>
      <c r="K9" s="361">
        <v>1138</v>
      </c>
      <c r="L9" s="362">
        <f t="shared" si="1"/>
        <v>0.2511038197348185</v>
      </c>
      <c r="M9" s="361">
        <v>572</v>
      </c>
      <c r="N9" s="362">
        <f t="shared" si="2"/>
        <v>0.1262138707278701</v>
      </c>
      <c r="O9" s="361">
        <v>1137</v>
      </c>
      <c r="P9" s="361">
        <v>573</v>
      </c>
      <c r="Q9" s="358" t="s">
        <v>4</v>
      </c>
      <c r="R9" s="195">
        <v>453199</v>
      </c>
      <c r="S9" s="359">
        <v>1</v>
      </c>
      <c r="T9" s="195">
        <v>0</v>
      </c>
      <c r="U9" s="359">
        <v>0</v>
      </c>
      <c r="V9" s="348">
        <f t="shared" si="9"/>
        <v>1</v>
      </c>
      <c r="W9" s="359">
        <v>283</v>
      </c>
      <c r="X9" s="193">
        <f t="shared" si="10"/>
        <v>0.06244497450347419</v>
      </c>
      <c r="Y9" s="353">
        <v>0</v>
      </c>
      <c r="Z9" s="349">
        <v>0</v>
      </c>
      <c r="AA9" s="350">
        <f t="shared" si="11"/>
        <v>0</v>
      </c>
      <c r="AB9" s="349">
        <f t="shared" si="3"/>
        <v>283</v>
      </c>
      <c r="AC9" s="350"/>
      <c r="AD9" s="262">
        <v>245</v>
      </c>
      <c r="AE9" s="349">
        <f t="shared" si="4"/>
        <v>38</v>
      </c>
      <c r="AF9" s="349"/>
      <c r="AG9" s="358" t="s">
        <v>4</v>
      </c>
      <c r="AH9" s="359">
        <v>13</v>
      </c>
      <c r="AI9" s="195">
        <v>3</v>
      </c>
      <c r="AJ9" s="353">
        <v>9</v>
      </c>
      <c r="AK9" s="353">
        <f t="shared" si="12"/>
        <v>4</v>
      </c>
      <c r="AL9" s="359">
        <v>4753</v>
      </c>
      <c r="AM9" s="193">
        <f t="shared" si="5"/>
        <v>1.0487666565901512</v>
      </c>
      <c r="AN9" s="353">
        <v>336</v>
      </c>
      <c r="AO9" s="353">
        <v>3432</v>
      </c>
      <c r="AP9" s="363"/>
      <c r="AQ9" s="353">
        <f t="shared" si="6"/>
        <v>1321</v>
      </c>
      <c r="AR9" s="363"/>
      <c r="AS9" s="353">
        <v>4417</v>
      </c>
      <c r="AT9" s="353">
        <f t="shared" si="7"/>
        <v>336</v>
      </c>
      <c r="AU9" s="364" t="s">
        <v>4</v>
      </c>
      <c r="AV9" s="359">
        <v>0</v>
      </c>
      <c r="AW9" s="195">
        <v>0</v>
      </c>
      <c r="AX9" s="359">
        <v>0</v>
      </c>
      <c r="AY9" s="348">
        <f t="shared" si="13"/>
        <v>0</v>
      </c>
      <c r="AZ9" s="359">
        <v>0</v>
      </c>
      <c r="BA9" s="363">
        <f t="shared" si="8"/>
        <v>0</v>
      </c>
      <c r="BB9" s="359">
        <v>0</v>
      </c>
      <c r="BC9" s="359">
        <v>0</v>
      </c>
      <c r="BD9" s="359">
        <v>0</v>
      </c>
      <c r="BE9" s="359">
        <v>0</v>
      </c>
      <c r="BF9" s="359">
        <v>0</v>
      </c>
    </row>
    <row r="10" spans="1:58" s="211" customFormat="1" ht="17.25">
      <c r="A10" s="347">
        <v>4</v>
      </c>
      <c r="B10" s="358" t="s">
        <v>5</v>
      </c>
      <c r="C10" s="195">
        <v>140472</v>
      </c>
      <c r="D10" s="359">
        <v>8</v>
      </c>
      <c r="E10" s="348">
        <v>0</v>
      </c>
      <c r="F10" s="360">
        <v>5</v>
      </c>
      <c r="G10" s="361">
        <v>3</v>
      </c>
      <c r="H10" s="359">
        <v>2356</v>
      </c>
      <c r="I10" s="193">
        <f t="shared" si="0"/>
        <v>1.6772025741784842</v>
      </c>
      <c r="J10" s="353">
        <v>0</v>
      </c>
      <c r="K10" s="361">
        <v>977</v>
      </c>
      <c r="L10" s="362">
        <f t="shared" si="1"/>
        <v>0.69551227290848</v>
      </c>
      <c r="M10" s="361">
        <v>1379</v>
      </c>
      <c r="N10" s="362">
        <f t="shared" si="2"/>
        <v>0.9816903012700039</v>
      </c>
      <c r="O10" s="361">
        <v>1525</v>
      </c>
      <c r="P10" s="361">
        <v>831</v>
      </c>
      <c r="Q10" s="358" t="s">
        <v>5</v>
      </c>
      <c r="R10" s="195">
        <v>140472</v>
      </c>
      <c r="S10" s="359">
        <v>0</v>
      </c>
      <c r="T10" s="195">
        <v>0</v>
      </c>
      <c r="U10" s="359">
        <v>0</v>
      </c>
      <c r="V10" s="348">
        <f t="shared" si="9"/>
        <v>0</v>
      </c>
      <c r="W10" s="359">
        <v>0</v>
      </c>
      <c r="X10" s="193">
        <f t="shared" si="10"/>
        <v>0</v>
      </c>
      <c r="Y10" s="353">
        <v>0</v>
      </c>
      <c r="Z10" s="349">
        <v>0</v>
      </c>
      <c r="AA10" s="350">
        <f t="shared" si="11"/>
        <v>0</v>
      </c>
      <c r="AB10" s="349">
        <f t="shared" si="3"/>
        <v>0</v>
      </c>
      <c r="AC10" s="350"/>
      <c r="AD10" s="349">
        <v>0</v>
      </c>
      <c r="AE10" s="349">
        <f t="shared" si="4"/>
        <v>0</v>
      </c>
      <c r="AF10" s="349"/>
      <c r="AG10" s="358" t="s">
        <v>5</v>
      </c>
      <c r="AH10" s="359">
        <v>9</v>
      </c>
      <c r="AI10" s="195">
        <v>0</v>
      </c>
      <c r="AJ10" s="353">
        <v>8</v>
      </c>
      <c r="AK10" s="353">
        <f t="shared" si="12"/>
        <v>1</v>
      </c>
      <c r="AL10" s="359">
        <v>5362</v>
      </c>
      <c r="AM10" s="193">
        <f t="shared" si="5"/>
        <v>3.817130816105701</v>
      </c>
      <c r="AN10" s="353">
        <v>0</v>
      </c>
      <c r="AO10" s="262">
        <v>4762</v>
      </c>
      <c r="AP10" s="363"/>
      <c r="AQ10" s="353">
        <f t="shared" si="6"/>
        <v>600</v>
      </c>
      <c r="AR10" s="363"/>
      <c r="AS10" s="262">
        <v>3996</v>
      </c>
      <c r="AT10" s="353">
        <f t="shared" si="7"/>
        <v>1366</v>
      </c>
      <c r="AU10" s="364" t="s">
        <v>5</v>
      </c>
      <c r="AV10" s="359">
        <v>0</v>
      </c>
      <c r="AW10" s="195">
        <v>0</v>
      </c>
      <c r="AX10" s="359">
        <v>0</v>
      </c>
      <c r="AY10" s="348">
        <f t="shared" si="13"/>
        <v>0</v>
      </c>
      <c r="AZ10" s="359">
        <v>0</v>
      </c>
      <c r="BA10" s="363">
        <f t="shared" si="8"/>
        <v>0</v>
      </c>
      <c r="BB10" s="359">
        <v>0</v>
      </c>
      <c r="BC10" s="359">
        <v>0</v>
      </c>
      <c r="BD10" s="359">
        <v>0</v>
      </c>
      <c r="BE10" s="359">
        <v>0</v>
      </c>
      <c r="BF10" s="359">
        <v>0</v>
      </c>
    </row>
    <row r="11" spans="1:58" s="211" customFormat="1" ht="17.25">
      <c r="A11" s="347">
        <v>5</v>
      </c>
      <c r="B11" s="358" t="s">
        <v>6</v>
      </c>
      <c r="C11" s="195">
        <v>199898</v>
      </c>
      <c r="D11" s="359">
        <v>22</v>
      </c>
      <c r="E11" s="348">
        <v>0</v>
      </c>
      <c r="F11" s="365">
        <v>15</v>
      </c>
      <c r="G11" s="366">
        <v>7</v>
      </c>
      <c r="H11" s="359">
        <v>7091</v>
      </c>
      <c r="I11" s="193">
        <f t="shared" si="0"/>
        <v>3.5473091276551045</v>
      </c>
      <c r="J11" s="353">
        <v>0</v>
      </c>
      <c r="K11" s="366">
        <v>3772</v>
      </c>
      <c r="L11" s="362">
        <f t="shared" si="1"/>
        <v>1.8869623507989073</v>
      </c>
      <c r="M11" s="366">
        <v>3319</v>
      </c>
      <c r="N11" s="362">
        <f t="shared" si="2"/>
        <v>1.6603467768561968</v>
      </c>
      <c r="O11" s="366">
        <v>5353</v>
      </c>
      <c r="P11" s="366">
        <v>1738</v>
      </c>
      <c r="Q11" s="358" t="s">
        <v>6</v>
      </c>
      <c r="R11" s="195">
        <v>199898</v>
      </c>
      <c r="S11" s="359">
        <v>2</v>
      </c>
      <c r="T11" s="195">
        <v>0</v>
      </c>
      <c r="U11" s="359">
        <v>1</v>
      </c>
      <c r="V11" s="348">
        <f t="shared" si="9"/>
        <v>1</v>
      </c>
      <c r="W11" s="359">
        <v>347</v>
      </c>
      <c r="X11" s="193">
        <f t="shared" si="10"/>
        <v>0.1735885301503767</v>
      </c>
      <c r="Y11" s="353">
        <v>0</v>
      </c>
      <c r="Z11" s="262">
        <v>157</v>
      </c>
      <c r="AA11" s="350">
        <f t="shared" si="11"/>
        <v>0.07854005542826842</v>
      </c>
      <c r="AB11" s="349">
        <f t="shared" si="3"/>
        <v>190</v>
      </c>
      <c r="AC11" s="351"/>
      <c r="AD11" s="262">
        <v>274</v>
      </c>
      <c r="AE11" s="349">
        <f t="shared" si="4"/>
        <v>73</v>
      </c>
      <c r="AF11" s="352"/>
      <c r="AG11" s="358" t="s">
        <v>6</v>
      </c>
      <c r="AH11" s="359">
        <v>11</v>
      </c>
      <c r="AI11" s="195">
        <v>0</v>
      </c>
      <c r="AJ11" s="195">
        <v>6</v>
      </c>
      <c r="AK11" s="353">
        <f t="shared" si="12"/>
        <v>5</v>
      </c>
      <c r="AL11" s="359">
        <v>10686</v>
      </c>
      <c r="AM11" s="193">
        <f t="shared" si="5"/>
        <v>5.345726320423417</v>
      </c>
      <c r="AN11" s="353">
        <v>0</v>
      </c>
      <c r="AO11" s="262">
        <v>1568</v>
      </c>
      <c r="AP11" s="367"/>
      <c r="AQ11" s="353">
        <f t="shared" si="6"/>
        <v>9118</v>
      </c>
      <c r="AR11" s="367"/>
      <c r="AS11" s="262">
        <v>7532</v>
      </c>
      <c r="AT11" s="353">
        <f t="shared" si="7"/>
        <v>3154</v>
      </c>
      <c r="AU11" s="364" t="s">
        <v>6</v>
      </c>
      <c r="AV11" s="359">
        <v>1</v>
      </c>
      <c r="AW11" s="195">
        <v>0</v>
      </c>
      <c r="AX11" s="359">
        <v>0</v>
      </c>
      <c r="AY11" s="348">
        <f t="shared" si="13"/>
        <v>1</v>
      </c>
      <c r="AZ11" s="359">
        <v>151</v>
      </c>
      <c r="BA11" s="363">
        <f t="shared" si="8"/>
        <v>0.07553852464757026</v>
      </c>
      <c r="BB11" s="353">
        <v>0</v>
      </c>
      <c r="BC11" s="353">
        <v>0</v>
      </c>
      <c r="BD11" s="353">
        <f>AZ11-BC11</f>
        <v>151</v>
      </c>
      <c r="BE11" s="353">
        <v>151</v>
      </c>
      <c r="BF11" s="353">
        <v>0</v>
      </c>
    </row>
    <row r="12" spans="1:58" s="211" customFormat="1" ht="17.25">
      <c r="A12" s="347">
        <v>6</v>
      </c>
      <c r="B12" s="358" t="s">
        <v>7</v>
      </c>
      <c r="C12" s="195">
        <v>245688</v>
      </c>
      <c r="D12" s="359">
        <v>11</v>
      </c>
      <c r="E12" s="348">
        <v>3</v>
      </c>
      <c r="F12" s="360">
        <v>7</v>
      </c>
      <c r="G12" s="361">
        <v>4</v>
      </c>
      <c r="H12" s="359">
        <v>2267</v>
      </c>
      <c r="I12" s="193">
        <f t="shared" si="0"/>
        <v>0.9227149881150077</v>
      </c>
      <c r="J12" s="353">
        <v>248</v>
      </c>
      <c r="K12" s="361">
        <v>1770</v>
      </c>
      <c r="L12" s="362">
        <f t="shared" si="1"/>
        <v>0.7204259060271564</v>
      </c>
      <c r="M12" s="361">
        <v>497</v>
      </c>
      <c r="N12" s="362">
        <f t="shared" si="2"/>
        <v>0.20228908208785126</v>
      </c>
      <c r="O12" s="361">
        <v>1495</v>
      </c>
      <c r="P12" s="361">
        <v>772</v>
      </c>
      <c r="Q12" s="358" t="s">
        <v>7</v>
      </c>
      <c r="R12" s="195">
        <v>245688</v>
      </c>
      <c r="S12" s="359">
        <v>2</v>
      </c>
      <c r="T12" s="195">
        <v>0</v>
      </c>
      <c r="U12" s="359">
        <v>1</v>
      </c>
      <c r="V12" s="348">
        <f t="shared" si="9"/>
        <v>1</v>
      </c>
      <c r="W12" s="359">
        <v>893</v>
      </c>
      <c r="X12" s="193">
        <f t="shared" si="10"/>
        <v>0.3634691153007066</v>
      </c>
      <c r="Y12" s="353">
        <v>0</v>
      </c>
      <c r="Z12" s="262">
        <v>230</v>
      </c>
      <c r="AA12" s="350">
        <f t="shared" si="11"/>
        <v>0.09361466575494123</v>
      </c>
      <c r="AB12" s="349">
        <f t="shared" si="3"/>
        <v>663</v>
      </c>
      <c r="AC12" s="350"/>
      <c r="AD12" s="349">
        <v>659</v>
      </c>
      <c r="AE12" s="349">
        <f t="shared" si="4"/>
        <v>234</v>
      </c>
      <c r="AF12" s="349"/>
      <c r="AG12" s="358" t="s">
        <v>7</v>
      </c>
      <c r="AH12" s="359">
        <v>13</v>
      </c>
      <c r="AI12" s="195">
        <v>1</v>
      </c>
      <c r="AJ12" s="353">
        <v>10</v>
      </c>
      <c r="AK12" s="353">
        <f t="shared" si="12"/>
        <v>3</v>
      </c>
      <c r="AL12" s="359">
        <v>9949</v>
      </c>
      <c r="AM12" s="193">
        <f t="shared" si="5"/>
        <v>4.0494448243300445</v>
      </c>
      <c r="AN12" s="353">
        <v>15</v>
      </c>
      <c r="AO12" s="262">
        <v>8660</v>
      </c>
      <c r="AP12" s="363"/>
      <c r="AQ12" s="353">
        <f t="shared" si="6"/>
        <v>1289</v>
      </c>
      <c r="AR12" s="363"/>
      <c r="AS12" s="262">
        <v>6837</v>
      </c>
      <c r="AT12" s="353">
        <f t="shared" si="7"/>
        <v>3112</v>
      </c>
      <c r="AU12" s="364" t="s">
        <v>7</v>
      </c>
      <c r="AV12" s="359">
        <v>0</v>
      </c>
      <c r="AW12" s="195">
        <v>0</v>
      </c>
      <c r="AX12" s="359">
        <v>0</v>
      </c>
      <c r="AY12" s="348">
        <f t="shared" si="13"/>
        <v>0</v>
      </c>
      <c r="AZ12" s="359">
        <v>0</v>
      </c>
      <c r="BA12" s="363">
        <f t="shared" si="8"/>
        <v>0</v>
      </c>
      <c r="BB12" s="359">
        <v>0</v>
      </c>
      <c r="BC12" s="359">
        <v>0</v>
      </c>
      <c r="BD12" s="359">
        <v>0</v>
      </c>
      <c r="BE12" s="359">
        <v>0</v>
      </c>
      <c r="BF12" s="359">
        <v>0</v>
      </c>
    </row>
    <row r="13" spans="1:58" s="211" customFormat="1" ht="17.25">
      <c r="A13" s="347">
        <v>7</v>
      </c>
      <c r="B13" s="358" t="s">
        <v>8</v>
      </c>
      <c r="C13" s="195">
        <v>115353</v>
      </c>
      <c r="D13" s="359">
        <v>15</v>
      </c>
      <c r="E13" s="348">
        <v>1</v>
      </c>
      <c r="F13" s="360">
        <v>12</v>
      </c>
      <c r="G13" s="361">
        <v>3</v>
      </c>
      <c r="H13" s="359">
        <v>4974</v>
      </c>
      <c r="I13" s="193">
        <f t="shared" si="0"/>
        <v>4.311981482926322</v>
      </c>
      <c r="J13" s="353">
        <v>198</v>
      </c>
      <c r="K13" s="361">
        <v>2574</v>
      </c>
      <c r="L13" s="362">
        <f t="shared" si="1"/>
        <v>2.2314114067254427</v>
      </c>
      <c r="M13" s="361">
        <v>2400</v>
      </c>
      <c r="N13" s="362">
        <f t="shared" si="2"/>
        <v>2.0805700762008787</v>
      </c>
      <c r="O13" s="361">
        <v>3396</v>
      </c>
      <c r="P13" s="361">
        <v>1578</v>
      </c>
      <c r="Q13" s="358" t="s">
        <v>8</v>
      </c>
      <c r="R13" s="195">
        <v>115353</v>
      </c>
      <c r="S13" s="359">
        <v>1</v>
      </c>
      <c r="T13" s="195">
        <v>0</v>
      </c>
      <c r="U13" s="359">
        <v>0</v>
      </c>
      <c r="V13" s="348">
        <f t="shared" si="9"/>
        <v>1</v>
      </c>
      <c r="W13" s="359">
        <v>730</v>
      </c>
      <c r="X13" s="193">
        <f t="shared" si="10"/>
        <v>0.632840064844434</v>
      </c>
      <c r="Y13" s="353">
        <v>0</v>
      </c>
      <c r="Z13" s="349">
        <v>0</v>
      </c>
      <c r="AA13" s="350">
        <f t="shared" si="11"/>
        <v>0</v>
      </c>
      <c r="AB13" s="349">
        <f t="shared" si="3"/>
        <v>730</v>
      </c>
      <c r="AC13" s="350"/>
      <c r="AD13" s="262">
        <v>525</v>
      </c>
      <c r="AE13" s="349">
        <f t="shared" si="4"/>
        <v>205</v>
      </c>
      <c r="AF13" s="349"/>
      <c r="AG13" s="358" t="s">
        <v>8</v>
      </c>
      <c r="AH13" s="359">
        <v>3</v>
      </c>
      <c r="AI13" s="195">
        <v>0</v>
      </c>
      <c r="AJ13" s="353">
        <v>1</v>
      </c>
      <c r="AK13" s="353">
        <f t="shared" si="12"/>
        <v>2</v>
      </c>
      <c r="AL13" s="359">
        <v>1112</v>
      </c>
      <c r="AM13" s="193">
        <f t="shared" si="5"/>
        <v>0.9639974686397407</v>
      </c>
      <c r="AN13" s="353">
        <v>0</v>
      </c>
      <c r="AO13" s="262">
        <v>227</v>
      </c>
      <c r="AP13" s="363"/>
      <c r="AQ13" s="353">
        <f t="shared" si="6"/>
        <v>885</v>
      </c>
      <c r="AR13" s="363"/>
      <c r="AS13" s="262">
        <v>863</v>
      </c>
      <c r="AT13" s="353">
        <f t="shared" si="7"/>
        <v>249</v>
      </c>
      <c r="AU13" s="364" t="s">
        <v>8</v>
      </c>
      <c r="AV13" s="359">
        <v>0</v>
      </c>
      <c r="AW13" s="195">
        <v>0</v>
      </c>
      <c r="AX13" s="359">
        <v>0</v>
      </c>
      <c r="AY13" s="348">
        <f t="shared" si="13"/>
        <v>0</v>
      </c>
      <c r="AZ13" s="359">
        <v>0</v>
      </c>
      <c r="BA13" s="363">
        <f t="shared" si="8"/>
        <v>0</v>
      </c>
      <c r="BB13" s="359">
        <v>0</v>
      </c>
      <c r="BC13" s="359">
        <v>0</v>
      </c>
      <c r="BD13" s="359">
        <v>0</v>
      </c>
      <c r="BE13" s="359">
        <v>0</v>
      </c>
      <c r="BF13" s="359">
        <v>0</v>
      </c>
    </row>
    <row r="14" spans="1:58" s="211" customFormat="1" ht="17.25">
      <c r="A14" s="347">
        <v>8</v>
      </c>
      <c r="B14" s="358" t="s">
        <v>9</v>
      </c>
      <c r="C14" s="195">
        <v>210945</v>
      </c>
      <c r="D14" s="359">
        <v>10</v>
      </c>
      <c r="E14" s="348">
        <v>0</v>
      </c>
      <c r="F14" s="360">
        <v>3</v>
      </c>
      <c r="G14" s="361">
        <v>7</v>
      </c>
      <c r="H14" s="359">
        <v>4166</v>
      </c>
      <c r="I14" s="193">
        <f t="shared" si="0"/>
        <v>1.9749223731304368</v>
      </c>
      <c r="J14" s="353">
        <v>0</v>
      </c>
      <c r="K14" s="361">
        <v>547</v>
      </c>
      <c r="L14" s="362">
        <f t="shared" si="1"/>
        <v>0.2593092986323449</v>
      </c>
      <c r="M14" s="361">
        <v>3619</v>
      </c>
      <c r="N14" s="362">
        <f t="shared" si="2"/>
        <v>1.715613074498092</v>
      </c>
      <c r="O14" s="361">
        <v>2596</v>
      </c>
      <c r="P14" s="361">
        <v>1570</v>
      </c>
      <c r="Q14" s="358" t="s">
        <v>9</v>
      </c>
      <c r="R14" s="195">
        <v>210945</v>
      </c>
      <c r="S14" s="359">
        <v>3</v>
      </c>
      <c r="T14" s="195">
        <v>1</v>
      </c>
      <c r="U14" s="359">
        <v>2</v>
      </c>
      <c r="V14" s="348">
        <f t="shared" si="9"/>
        <v>1</v>
      </c>
      <c r="W14" s="359">
        <v>980</v>
      </c>
      <c r="X14" s="193">
        <f t="shared" si="10"/>
        <v>0.4645760743321719</v>
      </c>
      <c r="Y14" s="353">
        <v>22</v>
      </c>
      <c r="Z14" s="262">
        <v>842</v>
      </c>
      <c r="AA14" s="350">
        <f t="shared" si="11"/>
        <v>0.39915617815070276</v>
      </c>
      <c r="AB14" s="349">
        <f t="shared" si="3"/>
        <v>138</v>
      </c>
      <c r="AC14" s="350"/>
      <c r="AD14" s="262">
        <v>958</v>
      </c>
      <c r="AE14" s="349">
        <f t="shared" si="4"/>
        <v>22</v>
      </c>
      <c r="AF14" s="349"/>
      <c r="AG14" s="358" t="s">
        <v>9</v>
      </c>
      <c r="AH14" s="359">
        <v>19</v>
      </c>
      <c r="AI14" s="195">
        <v>0</v>
      </c>
      <c r="AJ14" s="353">
        <v>9</v>
      </c>
      <c r="AK14" s="353">
        <f t="shared" si="12"/>
        <v>10</v>
      </c>
      <c r="AL14" s="359">
        <v>10982</v>
      </c>
      <c r="AM14" s="193">
        <f t="shared" si="5"/>
        <v>5.206096375832563</v>
      </c>
      <c r="AN14" s="353">
        <v>0</v>
      </c>
      <c r="AO14" s="262">
        <v>3055</v>
      </c>
      <c r="AP14" s="363"/>
      <c r="AQ14" s="353">
        <f t="shared" si="6"/>
        <v>7927</v>
      </c>
      <c r="AR14" s="363"/>
      <c r="AS14" s="262">
        <v>8237</v>
      </c>
      <c r="AT14" s="353">
        <f t="shared" si="7"/>
        <v>2745</v>
      </c>
      <c r="AU14" s="364" t="s">
        <v>9</v>
      </c>
      <c r="AV14" s="359">
        <v>1</v>
      </c>
      <c r="AW14" s="195">
        <v>0</v>
      </c>
      <c r="AX14" s="359">
        <v>1</v>
      </c>
      <c r="AY14" s="348">
        <f t="shared" si="13"/>
        <v>0</v>
      </c>
      <c r="AZ14" s="359">
        <v>148</v>
      </c>
      <c r="BA14" s="363">
        <f t="shared" si="8"/>
        <v>0.07016046836853208</v>
      </c>
      <c r="BB14" s="353">
        <v>0</v>
      </c>
      <c r="BC14" s="262">
        <v>148</v>
      </c>
      <c r="BD14" s="353">
        <f>AZ14-BC14</f>
        <v>0</v>
      </c>
      <c r="BE14" s="262">
        <v>80</v>
      </c>
      <c r="BF14" s="353">
        <f>AZ14-BE14</f>
        <v>68</v>
      </c>
    </row>
    <row r="15" spans="1:58" s="211" customFormat="1" ht="17.25">
      <c r="A15" s="347">
        <v>9</v>
      </c>
      <c r="B15" s="358" t="s">
        <v>10</v>
      </c>
      <c r="C15" s="195">
        <v>113095</v>
      </c>
      <c r="D15" s="359">
        <v>7</v>
      </c>
      <c r="E15" s="348">
        <v>0</v>
      </c>
      <c r="F15" s="360">
        <v>3</v>
      </c>
      <c r="G15" s="361">
        <v>4</v>
      </c>
      <c r="H15" s="359">
        <v>1779</v>
      </c>
      <c r="I15" s="193">
        <f t="shared" si="0"/>
        <v>1.5730138379238694</v>
      </c>
      <c r="J15" s="353">
        <v>0</v>
      </c>
      <c r="K15" s="361">
        <v>478</v>
      </c>
      <c r="L15" s="362">
        <f t="shared" si="1"/>
        <v>0.42265352137583445</v>
      </c>
      <c r="M15" s="361">
        <v>1301</v>
      </c>
      <c r="N15" s="362">
        <f t="shared" si="2"/>
        <v>1.1503603165480347</v>
      </c>
      <c r="O15" s="361">
        <v>1283</v>
      </c>
      <c r="P15" s="361">
        <v>496</v>
      </c>
      <c r="Q15" s="358" t="s">
        <v>10</v>
      </c>
      <c r="R15" s="195">
        <v>113095</v>
      </c>
      <c r="S15" s="359">
        <v>4</v>
      </c>
      <c r="T15" s="195">
        <v>1</v>
      </c>
      <c r="U15" s="359">
        <v>3</v>
      </c>
      <c r="V15" s="348">
        <f t="shared" si="9"/>
        <v>1</v>
      </c>
      <c r="W15" s="359">
        <v>1345</v>
      </c>
      <c r="X15" s="193">
        <f t="shared" si="10"/>
        <v>1.1892656616119193</v>
      </c>
      <c r="Y15" s="353">
        <v>220</v>
      </c>
      <c r="Z15" s="262">
        <v>1206</v>
      </c>
      <c r="AA15" s="350">
        <f t="shared" si="11"/>
        <v>1.0663601397055573</v>
      </c>
      <c r="AB15" s="349">
        <f t="shared" si="3"/>
        <v>139</v>
      </c>
      <c r="AC15" s="350"/>
      <c r="AD15" s="262">
        <v>1125</v>
      </c>
      <c r="AE15" s="349">
        <f t="shared" si="4"/>
        <v>220</v>
      </c>
      <c r="AF15" s="349"/>
      <c r="AG15" s="358" t="s">
        <v>10</v>
      </c>
      <c r="AH15" s="359">
        <v>9</v>
      </c>
      <c r="AI15" s="195">
        <v>0</v>
      </c>
      <c r="AJ15" s="353">
        <v>8</v>
      </c>
      <c r="AK15" s="353">
        <f t="shared" si="12"/>
        <v>1</v>
      </c>
      <c r="AL15" s="359">
        <v>3888</v>
      </c>
      <c r="AM15" s="193">
        <f t="shared" si="5"/>
        <v>3.437817763826871</v>
      </c>
      <c r="AN15" s="353">
        <v>0</v>
      </c>
      <c r="AO15" s="262">
        <v>3148</v>
      </c>
      <c r="AP15" s="363"/>
      <c r="AQ15" s="353">
        <f t="shared" si="6"/>
        <v>740</v>
      </c>
      <c r="AR15" s="363"/>
      <c r="AS15" s="262">
        <v>2880</v>
      </c>
      <c r="AT15" s="353">
        <f t="shared" si="7"/>
        <v>1008</v>
      </c>
      <c r="AU15" s="364" t="s">
        <v>10</v>
      </c>
      <c r="AV15" s="359">
        <v>1</v>
      </c>
      <c r="AW15" s="195">
        <v>0</v>
      </c>
      <c r="AX15" s="359">
        <v>0</v>
      </c>
      <c r="AY15" s="348">
        <f t="shared" si="13"/>
        <v>1</v>
      </c>
      <c r="AZ15" s="359">
        <v>442</v>
      </c>
      <c r="BA15" s="363">
        <f t="shared" si="8"/>
        <v>0.39082187541447455</v>
      </c>
      <c r="BB15" s="353">
        <v>0</v>
      </c>
      <c r="BC15" s="353">
        <v>0</v>
      </c>
      <c r="BD15" s="353">
        <f>AZ15-BC15</f>
        <v>442</v>
      </c>
      <c r="BE15" s="262">
        <v>377</v>
      </c>
      <c r="BF15" s="353">
        <f>AZ15-BE15</f>
        <v>65</v>
      </c>
    </row>
    <row r="16" spans="1:58" s="211" customFormat="1" ht="17.25">
      <c r="A16" s="347">
        <v>10</v>
      </c>
      <c r="B16" s="358" t="s">
        <v>11</v>
      </c>
      <c r="C16" s="195">
        <v>177013</v>
      </c>
      <c r="D16" s="359">
        <v>2</v>
      </c>
      <c r="E16" s="348">
        <v>1</v>
      </c>
      <c r="F16" s="360">
        <v>1</v>
      </c>
      <c r="G16" s="361">
        <v>1</v>
      </c>
      <c r="H16" s="359">
        <v>1017</v>
      </c>
      <c r="I16" s="193">
        <f t="shared" si="0"/>
        <v>0.5745340737685933</v>
      </c>
      <c r="J16" s="353">
        <v>365</v>
      </c>
      <c r="K16" s="361">
        <v>652</v>
      </c>
      <c r="L16" s="362">
        <f t="shared" si="1"/>
        <v>0.36833452910238235</v>
      </c>
      <c r="M16" s="361">
        <v>365</v>
      </c>
      <c r="N16" s="362">
        <f t="shared" si="2"/>
        <v>0.20619954466621096</v>
      </c>
      <c r="O16" s="361">
        <v>784</v>
      </c>
      <c r="P16" s="361">
        <v>233</v>
      </c>
      <c r="Q16" s="358" t="s">
        <v>11</v>
      </c>
      <c r="R16" s="195">
        <v>177013</v>
      </c>
      <c r="S16" s="359">
        <v>0</v>
      </c>
      <c r="T16" s="195">
        <v>0</v>
      </c>
      <c r="U16" s="359">
        <v>0</v>
      </c>
      <c r="V16" s="348">
        <f t="shared" si="9"/>
        <v>0</v>
      </c>
      <c r="W16" s="359">
        <v>0</v>
      </c>
      <c r="X16" s="193">
        <f t="shared" si="10"/>
        <v>0</v>
      </c>
      <c r="Y16" s="353">
        <v>0</v>
      </c>
      <c r="Z16" s="349">
        <v>0</v>
      </c>
      <c r="AA16" s="350">
        <f t="shared" si="11"/>
        <v>0</v>
      </c>
      <c r="AB16" s="349">
        <f t="shared" si="3"/>
        <v>0</v>
      </c>
      <c r="AC16" s="350"/>
      <c r="AD16" s="349">
        <v>0</v>
      </c>
      <c r="AE16" s="349">
        <f t="shared" si="4"/>
        <v>0</v>
      </c>
      <c r="AF16" s="349"/>
      <c r="AG16" s="358" t="s">
        <v>11</v>
      </c>
      <c r="AH16" s="359">
        <v>11</v>
      </c>
      <c r="AI16" s="195">
        <v>2</v>
      </c>
      <c r="AJ16" s="353">
        <v>7</v>
      </c>
      <c r="AK16" s="353">
        <f t="shared" si="12"/>
        <v>4</v>
      </c>
      <c r="AL16" s="359">
        <v>2644</v>
      </c>
      <c r="AM16" s="193">
        <f t="shared" si="5"/>
        <v>1.4936756057464706</v>
      </c>
      <c r="AN16" s="353">
        <v>131</v>
      </c>
      <c r="AO16" s="262">
        <v>1842</v>
      </c>
      <c r="AP16" s="363"/>
      <c r="AQ16" s="353">
        <f t="shared" si="6"/>
        <v>802</v>
      </c>
      <c r="AR16" s="363"/>
      <c r="AS16" s="262">
        <v>1818</v>
      </c>
      <c r="AT16" s="353">
        <f t="shared" si="7"/>
        <v>826</v>
      </c>
      <c r="AU16" s="364" t="s">
        <v>11</v>
      </c>
      <c r="AV16" s="359">
        <v>0</v>
      </c>
      <c r="AW16" s="195">
        <v>0</v>
      </c>
      <c r="AX16" s="359">
        <v>0</v>
      </c>
      <c r="AY16" s="348">
        <f t="shared" si="13"/>
        <v>0</v>
      </c>
      <c r="AZ16" s="359">
        <v>0</v>
      </c>
      <c r="BA16" s="363">
        <f t="shared" si="8"/>
        <v>0</v>
      </c>
      <c r="BB16" s="359">
        <v>0</v>
      </c>
      <c r="BC16" s="359">
        <v>0</v>
      </c>
      <c r="BD16" s="359">
        <v>0</v>
      </c>
      <c r="BE16" s="359">
        <v>0</v>
      </c>
      <c r="BF16" s="359">
        <v>0</v>
      </c>
    </row>
    <row r="17" spans="1:58" s="211" customFormat="1" ht="17.25">
      <c r="A17" s="347">
        <v>11</v>
      </c>
      <c r="B17" s="358" t="s">
        <v>12</v>
      </c>
      <c r="C17" s="195">
        <v>168128</v>
      </c>
      <c r="D17" s="359">
        <v>2</v>
      </c>
      <c r="E17" s="348">
        <v>1</v>
      </c>
      <c r="F17" s="360">
        <v>0</v>
      </c>
      <c r="G17" s="361">
        <v>2</v>
      </c>
      <c r="H17" s="359">
        <v>360</v>
      </c>
      <c r="I17" s="193">
        <f t="shared" si="0"/>
        <v>0.21412257327750286</v>
      </c>
      <c r="J17" s="353"/>
      <c r="K17" s="361">
        <v>0</v>
      </c>
      <c r="L17" s="362">
        <f t="shared" si="1"/>
        <v>0</v>
      </c>
      <c r="M17" s="361">
        <v>360</v>
      </c>
      <c r="N17" s="362">
        <f t="shared" si="2"/>
        <v>0.21412257327750286</v>
      </c>
      <c r="O17" s="361">
        <v>234</v>
      </c>
      <c r="P17" s="361">
        <v>126</v>
      </c>
      <c r="Q17" s="358" t="s">
        <v>12</v>
      </c>
      <c r="R17" s="195">
        <v>168128</v>
      </c>
      <c r="S17" s="359">
        <v>3</v>
      </c>
      <c r="T17" s="195">
        <v>3</v>
      </c>
      <c r="U17" s="359">
        <v>0</v>
      </c>
      <c r="V17" s="348">
        <f t="shared" si="9"/>
        <v>3</v>
      </c>
      <c r="W17" s="359">
        <v>199</v>
      </c>
      <c r="X17" s="193">
        <f t="shared" si="10"/>
        <v>0.11836220022839741</v>
      </c>
      <c r="Y17" s="353">
        <v>199</v>
      </c>
      <c r="Z17" s="262">
        <v>75</v>
      </c>
      <c r="AA17" s="350">
        <f t="shared" si="11"/>
        <v>0.04460886943281309</v>
      </c>
      <c r="AB17" s="349">
        <f t="shared" si="3"/>
        <v>124</v>
      </c>
      <c r="AC17" s="350"/>
      <c r="AD17" s="262">
        <v>146</v>
      </c>
      <c r="AE17" s="349">
        <f t="shared" si="4"/>
        <v>53</v>
      </c>
      <c r="AF17" s="349"/>
      <c r="AG17" s="358" t="s">
        <v>12</v>
      </c>
      <c r="AH17" s="359">
        <v>8</v>
      </c>
      <c r="AI17" s="195">
        <v>2</v>
      </c>
      <c r="AJ17" s="353">
        <v>5</v>
      </c>
      <c r="AK17" s="353">
        <f t="shared" si="12"/>
        <v>3</v>
      </c>
      <c r="AL17" s="359">
        <v>10126</v>
      </c>
      <c r="AM17" s="193">
        <f t="shared" si="5"/>
        <v>6.022792158355539</v>
      </c>
      <c r="AN17" s="353">
        <v>148</v>
      </c>
      <c r="AO17" s="262">
        <v>7205</v>
      </c>
      <c r="AP17" s="363"/>
      <c r="AQ17" s="353">
        <f t="shared" si="6"/>
        <v>2921</v>
      </c>
      <c r="AR17" s="363"/>
      <c r="AS17" s="262">
        <v>6422</v>
      </c>
      <c r="AT17" s="353">
        <f t="shared" si="7"/>
        <v>3704</v>
      </c>
      <c r="AU17" s="364" t="s">
        <v>12</v>
      </c>
      <c r="AV17" s="359">
        <v>0</v>
      </c>
      <c r="AW17" s="195">
        <v>0</v>
      </c>
      <c r="AX17" s="359">
        <v>0</v>
      </c>
      <c r="AY17" s="348">
        <f t="shared" si="13"/>
        <v>0</v>
      </c>
      <c r="AZ17" s="359">
        <v>0</v>
      </c>
      <c r="BA17" s="363">
        <f t="shared" si="8"/>
        <v>0</v>
      </c>
      <c r="BB17" s="359">
        <v>0</v>
      </c>
      <c r="BC17" s="359">
        <v>0</v>
      </c>
      <c r="BD17" s="359">
        <v>0</v>
      </c>
      <c r="BE17" s="359">
        <v>0</v>
      </c>
      <c r="BF17" s="359">
        <v>0</v>
      </c>
    </row>
    <row r="18" spans="1:58" s="211" customFormat="1" ht="17.25">
      <c r="A18" s="347">
        <v>12</v>
      </c>
      <c r="B18" s="358" t="s">
        <v>13</v>
      </c>
      <c r="C18" s="195">
        <v>114947</v>
      </c>
      <c r="D18" s="359">
        <v>6</v>
      </c>
      <c r="E18" s="348">
        <v>1</v>
      </c>
      <c r="F18" s="360">
        <v>3</v>
      </c>
      <c r="G18" s="361">
        <v>3</v>
      </c>
      <c r="H18" s="359">
        <v>2261</v>
      </c>
      <c r="I18" s="193">
        <f t="shared" si="0"/>
        <v>1.966993483953474</v>
      </c>
      <c r="J18" s="353">
        <v>36</v>
      </c>
      <c r="K18" s="361">
        <v>350</v>
      </c>
      <c r="L18" s="362">
        <f t="shared" si="1"/>
        <v>0.3044881554107545</v>
      </c>
      <c r="M18" s="361">
        <v>1911</v>
      </c>
      <c r="N18" s="362">
        <f t="shared" si="2"/>
        <v>1.6625053285427196</v>
      </c>
      <c r="O18" s="361">
        <v>1538</v>
      </c>
      <c r="P18" s="361">
        <v>723</v>
      </c>
      <c r="Q18" s="358" t="s">
        <v>13</v>
      </c>
      <c r="R18" s="195">
        <v>114947</v>
      </c>
      <c r="S18" s="359">
        <v>2</v>
      </c>
      <c r="T18" s="195">
        <v>0</v>
      </c>
      <c r="U18" s="359">
        <v>0</v>
      </c>
      <c r="V18" s="348">
        <f t="shared" si="9"/>
        <v>2</v>
      </c>
      <c r="W18" s="359">
        <v>1550</v>
      </c>
      <c r="X18" s="193">
        <f t="shared" si="10"/>
        <v>1.3484475453904843</v>
      </c>
      <c r="Y18" s="353">
        <v>0</v>
      </c>
      <c r="Z18" s="349">
        <v>0</v>
      </c>
      <c r="AA18" s="350">
        <f t="shared" si="11"/>
        <v>0</v>
      </c>
      <c r="AB18" s="349">
        <f t="shared" si="3"/>
        <v>1550</v>
      </c>
      <c r="AC18" s="350"/>
      <c r="AD18" s="262">
        <v>1166</v>
      </c>
      <c r="AE18" s="349">
        <f t="shared" si="4"/>
        <v>384</v>
      </c>
      <c r="AF18" s="349"/>
      <c r="AG18" s="358" t="s">
        <v>13</v>
      </c>
      <c r="AH18" s="359">
        <v>9</v>
      </c>
      <c r="AI18" s="195">
        <v>0</v>
      </c>
      <c r="AJ18" s="353">
        <v>8</v>
      </c>
      <c r="AK18" s="353">
        <f t="shared" si="12"/>
        <v>1</v>
      </c>
      <c r="AL18" s="359">
        <v>5592</v>
      </c>
      <c r="AM18" s="193">
        <f t="shared" si="5"/>
        <v>4.864850757305541</v>
      </c>
      <c r="AN18" s="353">
        <v>0</v>
      </c>
      <c r="AO18" s="262">
        <v>5095</v>
      </c>
      <c r="AP18" s="363"/>
      <c r="AQ18" s="353">
        <f t="shared" si="6"/>
        <v>497</v>
      </c>
      <c r="AR18" s="363"/>
      <c r="AS18" s="262">
        <v>3869</v>
      </c>
      <c r="AT18" s="353">
        <f t="shared" si="7"/>
        <v>1723</v>
      </c>
      <c r="AU18" s="364" t="s">
        <v>13</v>
      </c>
      <c r="AV18" s="359">
        <v>0</v>
      </c>
      <c r="AW18" s="195">
        <v>0</v>
      </c>
      <c r="AX18" s="359">
        <v>0</v>
      </c>
      <c r="AY18" s="348">
        <f t="shared" si="13"/>
        <v>0</v>
      </c>
      <c r="AZ18" s="359">
        <v>0</v>
      </c>
      <c r="BA18" s="363">
        <f t="shared" si="8"/>
        <v>0</v>
      </c>
      <c r="BB18" s="359">
        <v>0</v>
      </c>
      <c r="BC18" s="359">
        <v>0</v>
      </c>
      <c r="BD18" s="359">
        <v>0</v>
      </c>
      <c r="BE18" s="359">
        <v>0</v>
      </c>
      <c r="BF18" s="359">
        <v>0</v>
      </c>
    </row>
    <row r="19" spans="1:58" s="211" customFormat="1" ht="17.25">
      <c r="A19" s="347">
        <v>13</v>
      </c>
      <c r="B19" s="358" t="s">
        <v>14</v>
      </c>
      <c r="C19" s="195">
        <v>75171</v>
      </c>
      <c r="D19" s="359">
        <v>2</v>
      </c>
      <c r="E19" s="348">
        <v>1</v>
      </c>
      <c r="F19" s="360">
        <v>1</v>
      </c>
      <c r="G19" s="361">
        <v>1</v>
      </c>
      <c r="H19" s="359">
        <v>158</v>
      </c>
      <c r="I19" s="193">
        <f t="shared" si="0"/>
        <v>0.21018743930505115</v>
      </c>
      <c r="J19" s="353">
        <v>79</v>
      </c>
      <c r="K19" s="361">
        <v>79</v>
      </c>
      <c r="L19" s="362">
        <f t="shared" si="1"/>
        <v>0.10509371965252558</v>
      </c>
      <c r="M19" s="361">
        <v>79</v>
      </c>
      <c r="N19" s="362">
        <f t="shared" si="2"/>
        <v>0.10509371965252558</v>
      </c>
      <c r="O19" s="361">
        <v>138</v>
      </c>
      <c r="P19" s="361">
        <v>20</v>
      </c>
      <c r="Q19" s="358" t="s">
        <v>14</v>
      </c>
      <c r="R19" s="195">
        <v>75171</v>
      </c>
      <c r="S19" s="359">
        <v>0</v>
      </c>
      <c r="T19" s="195">
        <v>0</v>
      </c>
      <c r="U19" s="359">
        <v>0</v>
      </c>
      <c r="V19" s="348">
        <f t="shared" si="9"/>
        <v>0</v>
      </c>
      <c r="W19" s="359">
        <v>0</v>
      </c>
      <c r="X19" s="193">
        <f t="shared" si="10"/>
        <v>0</v>
      </c>
      <c r="Y19" s="353">
        <v>0</v>
      </c>
      <c r="Z19" s="349">
        <v>0</v>
      </c>
      <c r="AA19" s="350">
        <f t="shared" si="11"/>
        <v>0</v>
      </c>
      <c r="AB19" s="349">
        <f t="shared" si="3"/>
        <v>0</v>
      </c>
      <c r="AC19" s="350"/>
      <c r="AD19" s="349">
        <v>0</v>
      </c>
      <c r="AE19" s="349">
        <f t="shared" si="4"/>
        <v>0</v>
      </c>
      <c r="AF19" s="349"/>
      <c r="AG19" s="358" t="s">
        <v>14</v>
      </c>
      <c r="AH19" s="359">
        <v>12</v>
      </c>
      <c r="AI19" s="195">
        <v>1</v>
      </c>
      <c r="AJ19" s="353">
        <v>7</v>
      </c>
      <c r="AK19" s="353">
        <f t="shared" si="12"/>
        <v>5</v>
      </c>
      <c r="AL19" s="359">
        <v>4050</v>
      </c>
      <c r="AM19" s="193">
        <f t="shared" si="5"/>
        <v>5.387716007502894</v>
      </c>
      <c r="AN19" s="353">
        <v>119</v>
      </c>
      <c r="AO19" s="262">
        <v>2604</v>
      </c>
      <c r="AP19" s="363"/>
      <c r="AQ19" s="353">
        <f t="shared" si="6"/>
        <v>1446</v>
      </c>
      <c r="AR19" s="363"/>
      <c r="AS19" s="262">
        <v>2633</v>
      </c>
      <c r="AT19" s="353">
        <f t="shared" si="7"/>
        <v>1417</v>
      </c>
      <c r="AU19" s="364" t="s">
        <v>14</v>
      </c>
      <c r="AV19" s="359">
        <v>1</v>
      </c>
      <c r="AW19" s="195">
        <v>1</v>
      </c>
      <c r="AX19" s="359">
        <v>0</v>
      </c>
      <c r="AY19" s="348">
        <f t="shared" si="13"/>
        <v>1</v>
      </c>
      <c r="AZ19" s="359">
        <v>80</v>
      </c>
      <c r="BA19" s="363">
        <f t="shared" si="8"/>
        <v>0.10642401990129172</v>
      </c>
      <c r="BB19" s="353">
        <v>80</v>
      </c>
      <c r="BC19" s="353">
        <v>0</v>
      </c>
      <c r="BD19" s="353">
        <f>AZ19-BC19</f>
        <v>80</v>
      </c>
      <c r="BE19" s="353">
        <v>80</v>
      </c>
      <c r="BF19" s="353">
        <v>0</v>
      </c>
    </row>
    <row r="20" spans="1:58" s="211" customFormat="1" ht="17.25">
      <c r="A20" s="347">
        <v>14</v>
      </c>
      <c r="B20" s="358" t="s">
        <v>133</v>
      </c>
      <c r="C20" s="195">
        <v>511649</v>
      </c>
      <c r="D20" s="359">
        <v>15</v>
      </c>
      <c r="E20" s="348">
        <v>1</v>
      </c>
      <c r="F20" s="360">
        <v>7</v>
      </c>
      <c r="G20" s="361">
        <v>8</v>
      </c>
      <c r="H20" s="359">
        <v>4596</v>
      </c>
      <c r="I20" s="193">
        <f t="shared" si="0"/>
        <v>0.8982720576019889</v>
      </c>
      <c r="J20" s="353">
        <v>221</v>
      </c>
      <c r="K20" s="361">
        <v>2334</v>
      </c>
      <c r="L20" s="362">
        <f t="shared" si="1"/>
        <v>0.45617210235923455</v>
      </c>
      <c r="M20" s="361">
        <v>2262</v>
      </c>
      <c r="N20" s="362">
        <f t="shared" si="2"/>
        <v>0.4420999552427543</v>
      </c>
      <c r="O20" s="361">
        <v>3096</v>
      </c>
      <c r="P20" s="361">
        <v>1500</v>
      </c>
      <c r="Q20" s="358" t="s">
        <v>133</v>
      </c>
      <c r="R20" s="195">
        <v>511649</v>
      </c>
      <c r="S20" s="359">
        <v>2</v>
      </c>
      <c r="T20" s="195">
        <v>0</v>
      </c>
      <c r="U20" s="359">
        <v>1</v>
      </c>
      <c r="V20" s="348">
        <f t="shared" si="9"/>
        <v>1</v>
      </c>
      <c r="W20" s="359">
        <v>450</v>
      </c>
      <c r="X20" s="193">
        <f t="shared" si="10"/>
        <v>0.08795091947800153</v>
      </c>
      <c r="Y20" s="353">
        <v>0</v>
      </c>
      <c r="Z20" s="262">
        <v>240</v>
      </c>
      <c r="AA20" s="350">
        <f t="shared" si="11"/>
        <v>0.046907157054934145</v>
      </c>
      <c r="AB20" s="349">
        <f t="shared" si="3"/>
        <v>210</v>
      </c>
      <c r="AC20" s="350"/>
      <c r="AD20" s="262">
        <v>292</v>
      </c>
      <c r="AE20" s="349">
        <f t="shared" si="4"/>
        <v>158</v>
      </c>
      <c r="AF20" s="349"/>
      <c r="AG20" s="358" t="s">
        <v>133</v>
      </c>
      <c r="AH20" s="359">
        <v>9</v>
      </c>
      <c r="AI20" s="195">
        <v>2</v>
      </c>
      <c r="AJ20" s="353">
        <v>3</v>
      </c>
      <c r="AK20" s="353">
        <f t="shared" si="12"/>
        <v>6</v>
      </c>
      <c r="AL20" s="359">
        <v>2226</v>
      </c>
      <c r="AM20" s="193">
        <f t="shared" si="5"/>
        <v>0.4350638816845142</v>
      </c>
      <c r="AN20" s="353">
        <v>447</v>
      </c>
      <c r="AO20" s="262">
        <v>1266</v>
      </c>
      <c r="AP20" s="363"/>
      <c r="AQ20" s="353">
        <f t="shared" si="6"/>
        <v>960</v>
      </c>
      <c r="AR20" s="363"/>
      <c r="AS20" s="262">
        <v>1434</v>
      </c>
      <c r="AT20" s="353">
        <f t="shared" si="7"/>
        <v>792</v>
      </c>
      <c r="AU20" s="364" t="s">
        <v>133</v>
      </c>
      <c r="AV20" s="359">
        <v>0</v>
      </c>
      <c r="AW20" s="195">
        <v>0</v>
      </c>
      <c r="AX20" s="359">
        <v>0</v>
      </c>
      <c r="AY20" s="348">
        <f t="shared" si="13"/>
        <v>0</v>
      </c>
      <c r="AZ20" s="359">
        <v>0</v>
      </c>
      <c r="BA20" s="363">
        <f t="shared" si="8"/>
        <v>0</v>
      </c>
      <c r="BB20" s="359">
        <v>0</v>
      </c>
      <c r="BC20" s="359">
        <v>0</v>
      </c>
      <c r="BD20" s="359">
        <v>0</v>
      </c>
      <c r="BE20" s="359">
        <v>0</v>
      </c>
      <c r="BF20" s="359">
        <v>0</v>
      </c>
    </row>
    <row r="21" spans="1:58" s="211" customFormat="1" ht="17.25">
      <c r="A21" s="347">
        <v>15</v>
      </c>
      <c r="B21" s="358" t="s">
        <v>148</v>
      </c>
      <c r="C21" s="195">
        <v>212533</v>
      </c>
      <c r="D21" s="359">
        <v>3</v>
      </c>
      <c r="E21" s="348">
        <v>0</v>
      </c>
      <c r="F21" s="360">
        <v>0</v>
      </c>
      <c r="G21" s="361">
        <v>3</v>
      </c>
      <c r="H21" s="359">
        <v>3687</v>
      </c>
      <c r="I21" s="193">
        <f t="shared" si="0"/>
        <v>1.734789420936984</v>
      </c>
      <c r="J21" s="353">
        <v>0</v>
      </c>
      <c r="K21" s="361">
        <v>0</v>
      </c>
      <c r="L21" s="362">
        <f t="shared" si="1"/>
        <v>0</v>
      </c>
      <c r="M21" s="361">
        <v>3687</v>
      </c>
      <c r="N21" s="362">
        <f t="shared" si="2"/>
        <v>1.734789420936984</v>
      </c>
      <c r="O21" s="361">
        <v>2361</v>
      </c>
      <c r="P21" s="361">
        <v>1326</v>
      </c>
      <c r="Q21" s="358" t="s">
        <v>148</v>
      </c>
      <c r="R21" s="195">
        <v>212533</v>
      </c>
      <c r="S21" s="359">
        <v>1</v>
      </c>
      <c r="T21" s="195">
        <v>0</v>
      </c>
      <c r="U21" s="359">
        <v>0</v>
      </c>
      <c r="V21" s="348">
        <f t="shared" si="9"/>
        <v>1</v>
      </c>
      <c r="W21" s="359">
        <v>765</v>
      </c>
      <c r="X21" s="193">
        <f t="shared" si="10"/>
        <v>0.3599441027981537</v>
      </c>
      <c r="Y21" s="353">
        <v>0</v>
      </c>
      <c r="Z21" s="349">
        <v>0</v>
      </c>
      <c r="AA21" s="350">
        <f t="shared" si="11"/>
        <v>0</v>
      </c>
      <c r="AB21" s="349">
        <f t="shared" si="3"/>
        <v>765</v>
      </c>
      <c r="AC21" s="350"/>
      <c r="AD21" s="262">
        <v>578</v>
      </c>
      <c r="AE21" s="349">
        <f t="shared" si="4"/>
        <v>187</v>
      </c>
      <c r="AF21" s="349"/>
      <c r="AG21" s="358" t="s">
        <v>148</v>
      </c>
      <c r="AH21" s="359">
        <v>2</v>
      </c>
      <c r="AI21" s="195">
        <v>0</v>
      </c>
      <c r="AJ21" s="353">
        <v>0</v>
      </c>
      <c r="AK21" s="353">
        <f t="shared" si="12"/>
        <v>2</v>
      </c>
      <c r="AL21" s="359">
        <v>2182</v>
      </c>
      <c r="AM21" s="193">
        <f t="shared" si="5"/>
        <v>1.0266640945170868</v>
      </c>
      <c r="AN21" s="353">
        <v>0</v>
      </c>
      <c r="AO21" s="353">
        <v>0</v>
      </c>
      <c r="AP21" s="363"/>
      <c r="AQ21" s="353">
        <f t="shared" si="6"/>
        <v>2182</v>
      </c>
      <c r="AR21" s="363"/>
      <c r="AS21" s="262">
        <v>1435</v>
      </c>
      <c r="AT21" s="353">
        <f t="shared" si="7"/>
        <v>747</v>
      </c>
      <c r="AU21" s="364" t="s">
        <v>148</v>
      </c>
      <c r="AV21" s="359">
        <v>0</v>
      </c>
      <c r="AW21" s="195">
        <v>0</v>
      </c>
      <c r="AX21" s="359">
        <v>0</v>
      </c>
      <c r="AY21" s="348">
        <f t="shared" si="13"/>
        <v>0</v>
      </c>
      <c r="AZ21" s="359">
        <v>0</v>
      </c>
      <c r="BA21" s="363">
        <f t="shared" si="8"/>
        <v>0</v>
      </c>
      <c r="BB21" s="359">
        <v>0</v>
      </c>
      <c r="BC21" s="359">
        <v>0</v>
      </c>
      <c r="BD21" s="359">
        <v>0</v>
      </c>
      <c r="BE21" s="359">
        <v>0</v>
      </c>
      <c r="BF21" s="359">
        <v>0</v>
      </c>
    </row>
    <row r="22" spans="1:58" s="211" customFormat="1" ht="17.25">
      <c r="A22" s="347">
        <v>16</v>
      </c>
      <c r="B22" s="358" t="s">
        <v>15</v>
      </c>
      <c r="C22" s="195">
        <v>314683</v>
      </c>
      <c r="D22" s="359">
        <v>11</v>
      </c>
      <c r="E22" s="348">
        <v>3</v>
      </c>
      <c r="F22" s="360">
        <v>0</v>
      </c>
      <c r="G22" s="361">
        <v>11</v>
      </c>
      <c r="H22" s="359">
        <v>2737</v>
      </c>
      <c r="I22" s="193">
        <f t="shared" si="0"/>
        <v>0.86976417537649</v>
      </c>
      <c r="J22" s="353">
        <v>390</v>
      </c>
      <c r="K22" s="361">
        <v>0</v>
      </c>
      <c r="L22" s="362">
        <f t="shared" si="1"/>
        <v>0</v>
      </c>
      <c r="M22" s="361">
        <v>2737</v>
      </c>
      <c r="N22" s="362">
        <f t="shared" si="2"/>
        <v>0.86976417537649</v>
      </c>
      <c r="O22" s="361">
        <v>1805</v>
      </c>
      <c r="P22" s="361">
        <v>932</v>
      </c>
      <c r="Q22" s="358" t="s">
        <v>15</v>
      </c>
      <c r="R22" s="195">
        <v>314683</v>
      </c>
      <c r="S22" s="359">
        <v>2</v>
      </c>
      <c r="T22" s="195">
        <v>2</v>
      </c>
      <c r="U22" s="359">
        <v>0</v>
      </c>
      <c r="V22" s="348">
        <f t="shared" si="9"/>
        <v>2</v>
      </c>
      <c r="W22" s="359">
        <v>821</v>
      </c>
      <c r="X22" s="193">
        <f t="shared" si="10"/>
        <v>0.2608974746014243</v>
      </c>
      <c r="Y22" s="353">
        <v>821</v>
      </c>
      <c r="Z22" s="349">
        <v>0</v>
      </c>
      <c r="AA22" s="350">
        <f t="shared" si="11"/>
        <v>0</v>
      </c>
      <c r="AB22" s="349">
        <f t="shared" si="3"/>
        <v>821</v>
      </c>
      <c r="AC22" s="350"/>
      <c r="AD22" s="262">
        <v>754</v>
      </c>
      <c r="AE22" s="349">
        <f t="shared" si="4"/>
        <v>67</v>
      </c>
      <c r="AF22" s="349"/>
      <c r="AG22" s="358" t="s">
        <v>15</v>
      </c>
      <c r="AH22" s="359">
        <v>2</v>
      </c>
      <c r="AI22" s="195">
        <v>1</v>
      </c>
      <c r="AJ22" s="353">
        <v>0</v>
      </c>
      <c r="AK22" s="353">
        <f t="shared" si="12"/>
        <v>2</v>
      </c>
      <c r="AL22" s="359">
        <v>539</v>
      </c>
      <c r="AM22" s="193">
        <f t="shared" si="5"/>
        <v>0.1712834821073906</v>
      </c>
      <c r="AN22" s="353"/>
      <c r="AO22" s="353">
        <v>0</v>
      </c>
      <c r="AP22" s="363"/>
      <c r="AQ22" s="353">
        <f t="shared" si="6"/>
        <v>539</v>
      </c>
      <c r="AR22" s="363"/>
      <c r="AS22" s="262">
        <v>363</v>
      </c>
      <c r="AT22" s="353">
        <f t="shared" si="7"/>
        <v>176</v>
      </c>
      <c r="AU22" s="364" t="s">
        <v>15</v>
      </c>
      <c r="AV22" s="359">
        <v>0</v>
      </c>
      <c r="AW22" s="195">
        <v>0</v>
      </c>
      <c r="AX22" s="359">
        <v>0</v>
      </c>
      <c r="AY22" s="348">
        <f t="shared" si="13"/>
        <v>0</v>
      </c>
      <c r="AZ22" s="359">
        <v>0</v>
      </c>
      <c r="BA22" s="363">
        <f t="shared" si="8"/>
        <v>0</v>
      </c>
      <c r="BB22" s="359">
        <v>0</v>
      </c>
      <c r="BC22" s="359">
        <v>0</v>
      </c>
      <c r="BD22" s="359">
        <v>0</v>
      </c>
      <c r="BE22" s="359">
        <v>0</v>
      </c>
      <c r="BF22" s="359">
        <v>0</v>
      </c>
    </row>
    <row r="23" spans="1:58" s="211" customFormat="1" ht="17.25">
      <c r="A23" s="260">
        <v>17</v>
      </c>
      <c r="B23" s="358" t="s">
        <v>134</v>
      </c>
      <c r="C23" s="195">
        <v>240125</v>
      </c>
      <c r="D23" s="359">
        <v>4</v>
      </c>
      <c r="E23" s="348">
        <v>0</v>
      </c>
      <c r="F23" s="360">
        <v>0</v>
      </c>
      <c r="G23" s="361">
        <v>4</v>
      </c>
      <c r="H23" s="359">
        <v>6354</v>
      </c>
      <c r="I23" s="193">
        <f t="shared" si="0"/>
        <v>2.646121811556481</v>
      </c>
      <c r="J23" s="353">
        <v>0</v>
      </c>
      <c r="K23" s="361">
        <v>0</v>
      </c>
      <c r="L23" s="362">
        <f t="shared" si="1"/>
        <v>0</v>
      </c>
      <c r="M23" s="361">
        <v>6354</v>
      </c>
      <c r="N23" s="362">
        <f t="shared" si="2"/>
        <v>2.646121811556481</v>
      </c>
      <c r="O23" s="361">
        <v>4127</v>
      </c>
      <c r="P23" s="361">
        <v>2227</v>
      </c>
      <c r="Q23" s="358" t="s">
        <v>134</v>
      </c>
      <c r="R23" s="195">
        <v>240125</v>
      </c>
      <c r="S23" s="359">
        <v>1</v>
      </c>
      <c r="T23" s="195">
        <v>0</v>
      </c>
      <c r="U23" s="359">
        <v>0</v>
      </c>
      <c r="V23" s="348">
        <f t="shared" si="9"/>
        <v>1</v>
      </c>
      <c r="W23" s="359">
        <v>1490</v>
      </c>
      <c r="X23" s="193">
        <f t="shared" si="10"/>
        <v>0.6205101509630401</v>
      </c>
      <c r="Y23" s="353">
        <v>0</v>
      </c>
      <c r="Z23" s="349">
        <v>0</v>
      </c>
      <c r="AA23" s="350">
        <f t="shared" si="11"/>
        <v>0</v>
      </c>
      <c r="AB23" s="349">
        <f t="shared" si="3"/>
        <v>1490</v>
      </c>
      <c r="AC23" s="350"/>
      <c r="AD23" s="262">
        <v>1043</v>
      </c>
      <c r="AE23" s="349">
        <f t="shared" si="4"/>
        <v>447</v>
      </c>
      <c r="AF23" s="349"/>
      <c r="AG23" s="358" t="s">
        <v>134</v>
      </c>
      <c r="AH23" s="359">
        <v>3</v>
      </c>
      <c r="AI23" s="195">
        <v>2</v>
      </c>
      <c r="AJ23" s="353">
        <v>0</v>
      </c>
      <c r="AK23" s="353">
        <f t="shared" si="12"/>
        <v>3</v>
      </c>
      <c r="AL23" s="359">
        <v>1991</v>
      </c>
      <c r="AM23" s="193">
        <f t="shared" si="5"/>
        <v>0.8291514836022905</v>
      </c>
      <c r="AN23" s="353">
        <v>903</v>
      </c>
      <c r="AO23" s="353">
        <v>0</v>
      </c>
      <c r="AP23" s="363"/>
      <c r="AQ23" s="353">
        <f t="shared" si="6"/>
        <v>1991</v>
      </c>
      <c r="AR23" s="363"/>
      <c r="AS23" s="262">
        <v>1455</v>
      </c>
      <c r="AT23" s="353">
        <f t="shared" si="7"/>
        <v>536</v>
      </c>
      <c r="AU23" s="364" t="s">
        <v>134</v>
      </c>
      <c r="AV23" s="359">
        <v>0</v>
      </c>
      <c r="AW23" s="195">
        <v>0</v>
      </c>
      <c r="AX23" s="359">
        <v>0</v>
      </c>
      <c r="AY23" s="348">
        <f t="shared" si="13"/>
        <v>0</v>
      </c>
      <c r="AZ23" s="359">
        <v>0</v>
      </c>
      <c r="BA23" s="363">
        <f t="shared" si="8"/>
        <v>0</v>
      </c>
      <c r="BB23" s="359">
        <v>0</v>
      </c>
      <c r="BC23" s="359">
        <v>0</v>
      </c>
      <c r="BD23" s="359">
        <v>0</v>
      </c>
      <c r="BE23" s="359">
        <v>0</v>
      </c>
      <c r="BF23" s="359">
        <v>0</v>
      </c>
    </row>
    <row r="24" spans="1:58" ht="17.25">
      <c r="A24" s="354"/>
      <c r="B24" s="368" t="s">
        <v>135</v>
      </c>
      <c r="C24" s="369">
        <f>SUM(C7:C23)</f>
        <v>3597159</v>
      </c>
      <c r="D24" s="370">
        <v>158</v>
      </c>
      <c r="E24" s="278">
        <f>SUM(E7:E23)</f>
        <v>14</v>
      </c>
      <c r="F24" s="278">
        <f>SUM(F7:F23)</f>
        <v>78</v>
      </c>
      <c r="G24" s="278">
        <f>SUM(G7:G23)</f>
        <v>80</v>
      </c>
      <c r="H24" s="370">
        <v>52398</v>
      </c>
      <c r="I24" s="270">
        <f t="shared" si="0"/>
        <v>1.4566495392614005</v>
      </c>
      <c r="J24" s="238">
        <v>1620</v>
      </c>
      <c r="K24" s="371">
        <f>SUM(K7:K23)</f>
        <v>17805</v>
      </c>
      <c r="L24" s="372">
        <f t="shared" si="1"/>
        <v>0.4949739502757593</v>
      </c>
      <c r="M24" s="371">
        <f>SUM(M7:M23)</f>
        <v>34593</v>
      </c>
      <c r="N24" s="372">
        <f t="shared" si="2"/>
        <v>0.9616755889856412</v>
      </c>
      <c r="O24" s="371">
        <f>SUM(O7:O23)</f>
        <v>35810</v>
      </c>
      <c r="P24" s="371">
        <f>SUM(P7:P23)</f>
        <v>16588</v>
      </c>
      <c r="Q24" s="368" t="s">
        <v>135</v>
      </c>
      <c r="R24" s="369">
        <f>SUM(R7:R23)</f>
        <v>3597159</v>
      </c>
      <c r="S24" s="370">
        <v>30</v>
      </c>
      <c r="T24" s="238">
        <v>7</v>
      </c>
      <c r="U24" s="370">
        <f>SUM(U7:U23)</f>
        <v>10</v>
      </c>
      <c r="V24" s="278">
        <f t="shared" si="9"/>
        <v>20</v>
      </c>
      <c r="W24" s="370">
        <v>12622</v>
      </c>
      <c r="X24" s="270">
        <f t="shared" si="10"/>
        <v>0.35088802024041754</v>
      </c>
      <c r="Y24" s="238">
        <v>1262</v>
      </c>
      <c r="Z24" s="355">
        <f>SUM(Z7:Z23)</f>
        <v>3358</v>
      </c>
      <c r="AA24" s="356">
        <f t="shared" si="11"/>
        <v>0.09335144762853129</v>
      </c>
      <c r="AB24" s="355">
        <f t="shared" si="3"/>
        <v>9264</v>
      </c>
      <c r="AC24" s="356"/>
      <c r="AD24" s="355">
        <f>SUM(AD7:AD23)</f>
        <v>9824</v>
      </c>
      <c r="AE24" s="355">
        <f t="shared" si="4"/>
        <v>2798</v>
      </c>
      <c r="AF24" s="355"/>
      <c r="AG24" s="368" t="s">
        <v>135</v>
      </c>
      <c r="AH24" s="370">
        <v>139</v>
      </c>
      <c r="AI24" s="238">
        <v>14</v>
      </c>
      <c r="AJ24" s="238">
        <f>SUM(AJ7:AJ23)</f>
        <v>84</v>
      </c>
      <c r="AK24" s="238">
        <f t="shared" si="12"/>
        <v>55</v>
      </c>
      <c r="AL24" s="370">
        <v>79298</v>
      </c>
      <c r="AM24" s="270">
        <f t="shared" si="5"/>
        <v>2.2044619100795932</v>
      </c>
      <c r="AN24" s="238">
        <v>2099</v>
      </c>
      <c r="AO24" s="238">
        <f>SUM(AO7:AO23)</f>
        <v>44163</v>
      </c>
      <c r="AP24" s="373"/>
      <c r="AQ24" s="238">
        <f t="shared" si="6"/>
        <v>35135</v>
      </c>
      <c r="AR24" s="373"/>
      <c r="AS24" s="238">
        <f>SUM(AS7:AS23)</f>
        <v>56594</v>
      </c>
      <c r="AT24" s="238">
        <f t="shared" si="7"/>
        <v>22704</v>
      </c>
      <c r="AU24" s="374" t="s">
        <v>135</v>
      </c>
      <c r="AV24" s="370">
        <v>6</v>
      </c>
      <c r="AW24" s="238">
        <v>3</v>
      </c>
      <c r="AX24" s="370">
        <v>1</v>
      </c>
      <c r="AY24" s="278">
        <f t="shared" si="13"/>
        <v>5</v>
      </c>
      <c r="AZ24" s="370">
        <v>929</v>
      </c>
      <c r="BA24" s="375">
        <f t="shared" si="8"/>
        <v>0.025825936523795587</v>
      </c>
      <c r="BB24" s="238">
        <f>SUM(BB7:BB23)</f>
        <v>188</v>
      </c>
      <c r="BC24" s="238">
        <f>SUM(BC7:BC23)</f>
        <v>148</v>
      </c>
      <c r="BD24" s="238">
        <f>SUM(BD7:BD23)</f>
        <v>781</v>
      </c>
      <c r="BE24" s="238">
        <v>796</v>
      </c>
      <c r="BF24" s="238">
        <v>133</v>
      </c>
    </row>
    <row r="26" spans="4:7" ht="18.75">
      <c r="D26" s="123"/>
      <c r="E26" s="124"/>
      <c r="F26" s="123"/>
      <c r="G26" s="123"/>
    </row>
    <row r="27" spans="4:7" ht="18.75">
      <c r="D27" s="123"/>
      <c r="E27" s="124"/>
      <c r="F27" s="123"/>
      <c r="G27" s="123"/>
    </row>
    <row r="28" spans="4:7" ht="18.75">
      <c r="D28" s="123"/>
      <c r="E28" s="124"/>
      <c r="F28" s="123"/>
      <c r="G28" s="123"/>
    </row>
    <row r="29" spans="4:7" ht="18.75">
      <c r="D29" s="123"/>
      <c r="E29" s="124"/>
      <c r="F29" s="123"/>
      <c r="G29" s="123"/>
    </row>
    <row r="30" spans="4:7" ht="18.75">
      <c r="D30" s="123"/>
      <c r="E30" s="124"/>
      <c r="F30" s="123"/>
      <c r="G30" s="123"/>
    </row>
    <row r="31" spans="4:7" ht="18.75">
      <c r="D31" s="123"/>
      <c r="E31" s="124"/>
      <c r="F31" s="123"/>
      <c r="G31" s="123"/>
    </row>
    <row r="32" spans="4:7" ht="18.75">
      <c r="D32" s="123"/>
      <c r="E32" s="124"/>
      <c r="F32" s="123"/>
      <c r="G32" s="123"/>
    </row>
    <row r="33" spans="4:7" ht="18.75">
      <c r="D33" s="123"/>
      <c r="E33" s="125"/>
      <c r="F33" s="123"/>
      <c r="G33" s="123"/>
    </row>
    <row r="34" spans="4:7" ht="18.75">
      <c r="D34" s="123"/>
      <c r="E34" s="124"/>
      <c r="F34" s="123"/>
      <c r="G34" s="123"/>
    </row>
    <row r="35" spans="4:7" ht="18.75">
      <c r="D35" s="123"/>
      <c r="E35" s="124"/>
      <c r="F35" s="123"/>
      <c r="G35" s="123"/>
    </row>
    <row r="36" spans="4:7" ht="18.75">
      <c r="D36" s="123"/>
      <c r="E36" s="125"/>
      <c r="F36" s="123"/>
      <c r="G36" s="123"/>
    </row>
    <row r="37" spans="4:7" ht="18.75">
      <c r="D37" s="123"/>
      <c r="E37" s="124"/>
      <c r="F37" s="123"/>
      <c r="G37" s="123"/>
    </row>
    <row r="38" spans="4:7" ht="18.75">
      <c r="D38" s="123"/>
      <c r="E38" s="124"/>
      <c r="F38" s="123"/>
      <c r="G38" s="123"/>
    </row>
    <row r="39" spans="4:7" ht="18.75">
      <c r="D39" s="123"/>
      <c r="E39" s="124"/>
      <c r="F39" s="123"/>
      <c r="G39" s="123"/>
    </row>
    <row r="40" spans="4:7" ht="18.75">
      <c r="D40" s="123"/>
      <c r="E40" s="124"/>
      <c r="F40" s="123"/>
      <c r="G40" s="123"/>
    </row>
    <row r="41" spans="4:7" ht="18.75">
      <c r="D41" s="123"/>
      <c r="E41" s="124"/>
      <c r="F41" s="123"/>
      <c r="G41" s="123"/>
    </row>
    <row r="42" spans="4:7" ht="18.75">
      <c r="D42" s="123"/>
      <c r="E42" s="126"/>
      <c r="F42" s="123"/>
      <c r="G42" s="123"/>
    </row>
    <row r="43" spans="4:7" ht="18.75">
      <c r="D43" s="123"/>
      <c r="E43" s="126"/>
      <c r="F43" s="123"/>
      <c r="G43" s="123"/>
    </row>
    <row r="44" spans="4:7" ht="15">
      <c r="D44" s="123"/>
      <c r="E44" s="123"/>
      <c r="F44" s="123"/>
      <c r="G44" s="123"/>
    </row>
  </sheetData>
  <sheetProtection/>
  <mergeCells count="66">
    <mergeCell ref="A3:A5"/>
    <mergeCell ref="H4:H5"/>
    <mergeCell ref="G4:G5"/>
    <mergeCell ref="F4:F5"/>
    <mergeCell ref="E4:E5"/>
    <mergeCell ref="BE5:BE6"/>
    <mergeCell ref="AZ5:AZ6"/>
    <mergeCell ref="D4:D5"/>
    <mergeCell ref="B3:B5"/>
    <mergeCell ref="C3:P3"/>
    <mergeCell ref="AX5:AX6"/>
    <mergeCell ref="AY5:AY6"/>
    <mergeCell ref="AL4:AT4"/>
    <mergeCell ref="AV3:BF3"/>
    <mergeCell ref="AV4:AY4"/>
    <mergeCell ref="AZ4:BF4"/>
    <mergeCell ref="AT5:AT6"/>
    <mergeCell ref="AP5:AP6"/>
    <mergeCell ref="BF5:BF6"/>
    <mergeCell ref="AH5:AH6"/>
    <mergeCell ref="AD4:AD5"/>
    <mergeCell ref="AE4:AE5"/>
    <mergeCell ref="AH3:AT3"/>
    <mergeCell ref="AL5:AL6"/>
    <mergeCell ref="AR5:AR6"/>
    <mergeCell ref="AS5:AS6"/>
    <mergeCell ref="AM5:AM6"/>
    <mergeCell ref="AN5:AN6"/>
    <mergeCell ref="AO5:AO6"/>
    <mergeCell ref="BD5:BD6"/>
    <mergeCell ref="AI5:AI6"/>
    <mergeCell ref="BC5:BC6"/>
    <mergeCell ref="AU3:AU5"/>
    <mergeCell ref="AQ5:AQ6"/>
    <mergeCell ref="AV5:AV6"/>
    <mergeCell ref="BA5:BA6"/>
    <mergeCell ref="BB5:BB6"/>
    <mergeCell ref="AK5:AK6"/>
    <mergeCell ref="AW5:AW6"/>
    <mergeCell ref="M4:M5"/>
    <mergeCell ref="S4:S5"/>
    <mergeCell ref="X4:X5"/>
    <mergeCell ref="AF4:AF5"/>
    <mergeCell ref="AC4:AC5"/>
    <mergeCell ref="AJ5:AJ6"/>
    <mergeCell ref="N4:N5"/>
    <mergeCell ref="Q3:Q5"/>
    <mergeCell ref="W4:W5"/>
    <mergeCell ref="AH4:AK4"/>
    <mergeCell ref="U4:U5"/>
    <mergeCell ref="O4:O5"/>
    <mergeCell ref="P4:P5"/>
    <mergeCell ref="AB4:AB5"/>
    <mergeCell ref="V4:V5"/>
    <mergeCell ref="T4:T5"/>
    <mergeCell ref="AA4:AA5"/>
    <mergeCell ref="I4:I5"/>
    <mergeCell ref="Y4:Y5"/>
    <mergeCell ref="Z4:Z5"/>
    <mergeCell ref="A1:AH1"/>
    <mergeCell ref="R4:R5"/>
    <mergeCell ref="C4:C5"/>
    <mergeCell ref="L4:L5"/>
    <mergeCell ref="K4:K5"/>
    <mergeCell ref="R3:AF3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  <colBreaks count="3" manualBreakCount="3">
    <brk id="16" max="65535" man="1"/>
    <brk id="32" max="65535" man="1"/>
    <brk id="46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="84" zoomScaleNormal="84" zoomScalePageLayoutView="0" workbookViewId="0" topLeftCell="A1">
      <selection activeCell="A1" sqref="A1:S24"/>
    </sheetView>
  </sheetViews>
  <sheetFormatPr defaultColWidth="9.140625" defaultRowHeight="15"/>
  <cols>
    <col min="1" max="1" width="3.8515625" style="0" customWidth="1"/>
    <col min="2" max="2" width="21.8515625" style="0" customWidth="1"/>
    <col min="3" max="3" width="10.8515625" style="0" customWidth="1"/>
    <col min="4" max="4" width="5.28125" style="0" customWidth="1"/>
    <col min="5" max="5" width="6.28125" style="0" customWidth="1"/>
    <col min="6" max="6" width="6.421875" style="0" customWidth="1"/>
    <col min="7" max="7" width="7.421875" style="0" customWidth="1"/>
    <col min="8" max="8" width="9.140625" style="0" customWidth="1"/>
    <col min="9" max="9" width="8.140625" style="0" customWidth="1"/>
    <col min="10" max="10" width="7.7109375" style="0" customWidth="1"/>
    <col min="11" max="11" width="8.00390625" style="0" customWidth="1"/>
    <col min="12" max="12" width="8.28125" style="0" customWidth="1"/>
    <col min="13" max="13" width="6.421875" style="0" customWidth="1"/>
    <col min="15" max="15" width="8.7109375" style="0" customWidth="1"/>
    <col min="16" max="16" width="10.57421875" style="0" customWidth="1"/>
    <col min="17" max="17" width="5.28125" style="0" customWidth="1"/>
    <col min="19" max="19" width="8.00390625" style="0" customWidth="1"/>
  </cols>
  <sheetData>
    <row r="1" spans="1:19" ht="28.5" customHeight="1">
      <c r="A1" s="629" t="s">
        <v>184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1:19" ht="17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15.75" customHeight="1">
      <c r="A3" s="631" t="s">
        <v>0</v>
      </c>
      <c r="B3" s="625" t="s">
        <v>87</v>
      </c>
      <c r="C3" s="625" t="s">
        <v>194</v>
      </c>
      <c r="D3" s="637" t="s">
        <v>85</v>
      </c>
      <c r="E3" s="638"/>
      <c r="F3" s="638"/>
      <c r="G3" s="639"/>
      <c r="H3" s="634" t="s">
        <v>84</v>
      </c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</row>
    <row r="4" spans="1:19" ht="15" customHeight="1">
      <c r="A4" s="632"/>
      <c r="B4" s="630"/>
      <c r="C4" s="630"/>
      <c r="D4" s="625" t="s">
        <v>88</v>
      </c>
      <c r="E4" s="625" t="s">
        <v>89</v>
      </c>
      <c r="F4" s="625" t="s">
        <v>90</v>
      </c>
      <c r="G4" s="627" t="s">
        <v>91</v>
      </c>
      <c r="H4" s="625" t="s">
        <v>92</v>
      </c>
      <c r="I4" s="625" t="s">
        <v>69</v>
      </c>
      <c r="J4" s="625" t="s">
        <v>96</v>
      </c>
      <c r="K4" s="625" t="s">
        <v>69</v>
      </c>
      <c r="L4" s="625" t="s">
        <v>97</v>
      </c>
      <c r="M4" s="625" t="s">
        <v>69</v>
      </c>
      <c r="N4" s="627" t="s">
        <v>104</v>
      </c>
      <c r="O4" s="625" t="s">
        <v>69</v>
      </c>
      <c r="P4" s="625" t="s">
        <v>105</v>
      </c>
      <c r="Q4" s="625" t="s">
        <v>74</v>
      </c>
      <c r="R4" s="625" t="s">
        <v>106</v>
      </c>
      <c r="S4" s="625" t="s">
        <v>69</v>
      </c>
    </row>
    <row r="5" spans="1:19" ht="94.5" customHeight="1">
      <c r="A5" s="633"/>
      <c r="B5" s="626"/>
      <c r="C5" s="626"/>
      <c r="D5" s="626"/>
      <c r="E5" s="626"/>
      <c r="F5" s="626"/>
      <c r="G5" s="628"/>
      <c r="H5" s="626"/>
      <c r="I5" s="626"/>
      <c r="J5" s="626"/>
      <c r="K5" s="626"/>
      <c r="L5" s="626"/>
      <c r="M5" s="626"/>
      <c r="N5" s="628"/>
      <c r="O5" s="626"/>
      <c r="P5" s="626"/>
      <c r="Q5" s="626"/>
      <c r="R5" s="626"/>
      <c r="S5" s="626"/>
    </row>
    <row r="6" spans="1:21" ht="18.75">
      <c r="A6" s="219">
        <v>1</v>
      </c>
      <c r="B6" s="219">
        <v>2</v>
      </c>
      <c r="C6" s="219">
        <v>3</v>
      </c>
      <c r="D6" s="219">
        <v>4</v>
      </c>
      <c r="E6" s="219">
        <v>5</v>
      </c>
      <c r="F6" s="219">
        <v>6</v>
      </c>
      <c r="G6" s="220">
        <v>7</v>
      </c>
      <c r="H6" s="219">
        <v>8</v>
      </c>
      <c r="I6" s="219">
        <v>9</v>
      </c>
      <c r="J6" s="219">
        <v>10</v>
      </c>
      <c r="K6" s="219">
        <v>11</v>
      </c>
      <c r="L6" s="219">
        <v>12</v>
      </c>
      <c r="M6" s="219">
        <v>13</v>
      </c>
      <c r="N6" s="220">
        <v>14</v>
      </c>
      <c r="O6" s="220">
        <v>15</v>
      </c>
      <c r="P6" s="219">
        <v>16</v>
      </c>
      <c r="Q6" s="220">
        <v>17</v>
      </c>
      <c r="R6" s="219">
        <v>18</v>
      </c>
      <c r="S6" s="220">
        <v>19</v>
      </c>
      <c r="U6" s="48"/>
    </row>
    <row r="7" spans="1:19" ht="16.5">
      <c r="A7" s="221">
        <v>1</v>
      </c>
      <c r="B7" s="222" t="s">
        <v>2</v>
      </c>
      <c r="C7" s="83">
        <v>135777</v>
      </c>
      <c r="D7" s="214">
        <v>148</v>
      </c>
      <c r="E7" s="110">
        <v>1</v>
      </c>
      <c r="F7" s="214">
        <v>140</v>
      </c>
      <c r="G7" s="214">
        <v>8</v>
      </c>
      <c r="H7" s="214">
        <v>6779</v>
      </c>
      <c r="I7" s="215">
        <f>H7/C7*100</f>
        <v>4.992745457625371</v>
      </c>
      <c r="J7" s="214">
        <v>0</v>
      </c>
      <c r="K7" s="215">
        <f>J7/C7*100</f>
        <v>0</v>
      </c>
      <c r="L7" s="214">
        <v>5393</v>
      </c>
      <c r="M7" s="215">
        <f>L7/C7*100</f>
        <v>3.9719540128298605</v>
      </c>
      <c r="N7" s="214">
        <f>H7-L7</f>
        <v>1386</v>
      </c>
      <c r="O7" s="215">
        <f>N7/C7*100</f>
        <v>1.0207914447955102</v>
      </c>
      <c r="P7" s="214">
        <v>4884</v>
      </c>
      <c r="Q7" s="215">
        <f>P7/C7*100</f>
        <v>3.5970746149937027</v>
      </c>
      <c r="R7" s="214">
        <f>H7-P7</f>
        <v>1895</v>
      </c>
      <c r="S7" s="215">
        <f>R7/C7*100</f>
        <v>1.3956708426316682</v>
      </c>
    </row>
    <row r="8" spans="1:19" ht="16.5">
      <c r="A8" s="221">
        <v>2</v>
      </c>
      <c r="B8" s="222" t="s">
        <v>3</v>
      </c>
      <c r="C8" s="83">
        <v>168483</v>
      </c>
      <c r="D8" s="214">
        <v>10</v>
      </c>
      <c r="E8" s="113">
        <v>0</v>
      </c>
      <c r="F8" s="214">
        <v>3</v>
      </c>
      <c r="G8" s="214">
        <v>7</v>
      </c>
      <c r="H8" s="214">
        <v>8734</v>
      </c>
      <c r="I8" s="215">
        <f aca="true" t="shared" si="0" ref="I8:I24">H8/C8*100</f>
        <v>5.183905794649905</v>
      </c>
      <c r="J8" s="113">
        <v>0</v>
      </c>
      <c r="K8" s="215">
        <f aca="true" t="shared" si="1" ref="K8:K24">J8/C8*100</f>
        <v>0</v>
      </c>
      <c r="L8" s="214">
        <v>733</v>
      </c>
      <c r="M8" s="215">
        <f aca="true" t="shared" si="2" ref="M8:M24">L8/C8*100</f>
        <v>0.43505872996088624</v>
      </c>
      <c r="N8" s="214">
        <f>H8-L8</f>
        <v>8001</v>
      </c>
      <c r="O8" s="215">
        <f aca="true" t="shared" si="3" ref="O8:O24">N8/C8*100</f>
        <v>4.748847064689019</v>
      </c>
      <c r="P8" s="214">
        <v>4722</v>
      </c>
      <c r="Q8" s="215">
        <f aca="true" t="shared" si="4" ref="Q8:Q24">P8/C8*100</f>
        <v>2.802656647851712</v>
      </c>
      <c r="R8" s="214">
        <f>H8-P8</f>
        <v>4012</v>
      </c>
      <c r="S8" s="215">
        <f aca="true" t="shared" si="5" ref="S8:S24">R8/C8*100</f>
        <v>2.381249146798193</v>
      </c>
    </row>
    <row r="9" spans="1:19" ht="16.5">
      <c r="A9" s="221">
        <v>3</v>
      </c>
      <c r="B9" s="222" t="s">
        <v>4</v>
      </c>
      <c r="C9" s="88">
        <v>453199</v>
      </c>
      <c r="D9" s="214">
        <v>0</v>
      </c>
      <c r="E9" s="113">
        <v>0</v>
      </c>
      <c r="F9" s="214">
        <v>0</v>
      </c>
      <c r="G9" s="214">
        <v>0</v>
      </c>
      <c r="H9" s="214">
        <v>0</v>
      </c>
      <c r="I9" s="215">
        <f t="shared" si="0"/>
        <v>0</v>
      </c>
      <c r="J9" s="113">
        <v>0</v>
      </c>
      <c r="K9" s="215">
        <f t="shared" si="1"/>
        <v>0</v>
      </c>
      <c r="L9" s="214">
        <v>0</v>
      </c>
      <c r="M9" s="215">
        <f t="shared" si="2"/>
        <v>0</v>
      </c>
      <c r="N9" s="214">
        <v>0</v>
      </c>
      <c r="O9" s="215">
        <f t="shared" si="3"/>
        <v>0</v>
      </c>
      <c r="P9" s="214">
        <v>0</v>
      </c>
      <c r="Q9" s="215">
        <f t="shared" si="4"/>
        <v>0</v>
      </c>
      <c r="R9" s="214">
        <v>0</v>
      </c>
      <c r="S9" s="215">
        <f t="shared" si="5"/>
        <v>0</v>
      </c>
    </row>
    <row r="10" spans="1:19" ht="16.5">
      <c r="A10" s="221">
        <v>4</v>
      </c>
      <c r="B10" s="222" t="s">
        <v>5</v>
      </c>
      <c r="C10" s="83">
        <v>140472</v>
      </c>
      <c r="D10" s="214">
        <v>9</v>
      </c>
      <c r="E10" s="113">
        <v>2</v>
      </c>
      <c r="F10" s="214">
        <v>3</v>
      </c>
      <c r="G10" s="214">
        <v>6</v>
      </c>
      <c r="H10" s="214">
        <v>8359</v>
      </c>
      <c r="I10" s="215">
        <f t="shared" si="0"/>
        <v>5.950652087248704</v>
      </c>
      <c r="J10" s="113">
        <v>540</v>
      </c>
      <c r="K10" s="215">
        <f t="shared" si="1"/>
        <v>0.3844182470527935</v>
      </c>
      <c r="L10" s="214">
        <v>2831</v>
      </c>
      <c r="M10" s="215">
        <f t="shared" si="2"/>
        <v>2.015348254456404</v>
      </c>
      <c r="N10" s="214">
        <f>H10-L10</f>
        <v>5528</v>
      </c>
      <c r="O10" s="215">
        <f t="shared" si="3"/>
        <v>3.9353038327923002</v>
      </c>
      <c r="P10" s="214">
        <v>4066</v>
      </c>
      <c r="Q10" s="215">
        <f t="shared" si="4"/>
        <v>2.8945270231789966</v>
      </c>
      <c r="R10" s="214">
        <f>H10-P10</f>
        <v>4293</v>
      </c>
      <c r="S10" s="215">
        <f t="shared" si="5"/>
        <v>3.0561250640697075</v>
      </c>
    </row>
    <row r="11" spans="1:19" ht="16.5">
      <c r="A11" s="221">
        <v>5</v>
      </c>
      <c r="B11" s="222" t="s">
        <v>6</v>
      </c>
      <c r="C11" s="92">
        <v>199898</v>
      </c>
      <c r="D11" s="223">
        <v>4</v>
      </c>
      <c r="E11" s="113">
        <v>0</v>
      </c>
      <c r="F11" s="223">
        <v>1</v>
      </c>
      <c r="G11" s="223">
        <v>3</v>
      </c>
      <c r="H11" s="223">
        <v>11432</v>
      </c>
      <c r="I11" s="215">
        <f t="shared" si="0"/>
        <v>5.71891664749022</v>
      </c>
      <c r="J11" s="113">
        <v>0</v>
      </c>
      <c r="K11" s="215">
        <f t="shared" si="1"/>
        <v>0</v>
      </c>
      <c r="L11" s="223">
        <v>514</v>
      </c>
      <c r="M11" s="215">
        <f t="shared" si="2"/>
        <v>0.2571311368798087</v>
      </c>
      <c r="N11" s="223">
        <v>10918</v>
      </c>
      <c r="O11" s="215">
        <f t="shared" si="3"/>
        <v>5.461785510610411</v>
      </c>
      <c r="P11" s="223">
        <v>4054</v>
      </c>
      <c r="Q11" s="215">
        <f t="shared" si="4"/>
        <v>2.028034297491721</v>
      </c>
      <c r="R11" s="223">
        <v>7378</v>
      </c>
      <c r="S11" s="215">
        <f t="shared" si="5"/>
        <v>3.6908823499984993</v>
      </c>
    </row>
    <row r="12" spans="1:19" ht="16.5">
      <c r="A12" s="221">
        <v>6</v>
      </c>
      <c r="B12" s="222" t="s">
        <v>7</v>
      </c>
      <c r="C12" s="83">
        <v>245688</v>
      </c>
      <c r="D12" s="214">
        <v>8</v>
      </c>
      <c r="E12" s="113">
        <v>2</v>
      </c>
      <c r="F12" s="214">
        <v>4</v>
      </c>
      <c r="G12" s="214">
        <v>4</v>
      </c>
      <c r="H12" s="214">
        <v>6560</v>
      </c>
      <c r="I12" s="215">
        <f t="shared" si="0"/>
        <v>2.67005307544528</v>
      </c>
      <c r="J12" s="113">
        <v>570</v>
      </c>
      <c r="K12" s="215">
        <f t="shared" si="1"/>
        <v>0.23200156295789784</v>
      </c>
      <c r="L12" s="214">
        <v>5352</v>
      </c>
      <c r="M12" s="215">
        <f t="shared" si="2"/>
        <v>2.1783725700888934</v>
      </c>
      <c r="N12" s="214">
        <f>H12-L12</f>
        <v>1208</v>
      </c>
      <c r="O12" s="215">
        <f t="shared" si="3"/>
        <v>0.4916805053563869</v>
      </c>
      <c r="P12" s="214">
        <v>3543</v>
      </c>
      <c r="Q12" s="215">
        <f t="shared" si="4"/>
        <v>1.4420728729119858</v>
      </c>
      <c r="R12" s="214">
        <f>H12-P12</f>
        <v>3017</v>
      </c>
      <c r="S12" s="215">
        <f t="shared" si="5"/>
        <v>1.2279802025332944</v>
      </c>
    </row>
    <row r="13" spans="1:19" ht="16.5">
      <c r="A13" s="221">
        <v>7</v>
      </c>
      <c r="B13" s="222" t="s">
        <v>8</v>
      </c>
      <c r="C13" s="83">
        <v>115353</v>
      </c>
      <c r="D13" s="214">
        <v>1</v>
      </c>
      <c r="E13" s="113">
        <v>0</v>
      </c>
      <c r="F13" s="214">
        <v>0</v>
      </c>
      <c r="G13" s="214">
        <v>1</v>
      </c>
      <c r="H13" s="214">
        <v>0</v>
      </c>
      <c r="I13" s="215">
        <f t="shared" si="0"/>
        <v>0</v>
      </c>
      <c r="J13" s="113">
        <v>0</v>
      </c>
      <c r="K13" s="215">
        <f t="shared" si="1"/>
        <v>0</v>
      </c>
      <c r="L13" s="214">
        <v>0</v>
      </c>
      <c r="M13" s="215">
        <f t="shared" si="2"/>
        <v>0</v>
      </c>
      <c r="N13" s="214">
        <v>0</v>
      </c>
      <c r="O13" s="215">
        <f t="shared" si="3"/>
        <v>0</v>
      </c>
      <c r="P13" s="214">
        <v>0</v>
      </c>
      <c r="Q13" s="215">
        <f t="shared" si="4"/>
        <v>0</v>
      </c>
      <c r="R13" s="214">
        <v>0</v>
      </c>
      <c r="S13" s="215">
        <f t="shared" si="5"/>
        <v>0</v>
      </c>
    </row>
    <row r="14" spans="1:19" ht="16.5">
      <c r="A14" s="221">
        <v>8</v>
      </c>
      <c r="B14" s="222" t="s">
        <v>9</v>
      </c>
      <c r="C14" s="83">
        <v>210945</v>
      </c>
      <c r="D14" s="214">
        <v>3</v>
      </c>
      <c r="E14" s="110">
        <v>2</v>
      </c>
      <c r="F14" s="214">
        <v>0</v>
      </c>
      <c r="G14" s="214">
        <v>3</v>
      </c>
      <c r="H14" s="214">
        <v>5780</v>
      </c>
      <c r="I14" s="215">
        <f t="shared" si="0"/>
        <v>2.7400507241224012</v>
      </c>
      <c r="J14" s="110">
        <v>1580</v>
      </c>
      <c r="K14" s="215">
        <f t="shared" si="1"/>
        <v>0.7490104055559506</v>
      </c>
      <c r="L14" s="214">
        <v>0</v>
      </c>
      <c r="M14" s="215">
        <f t="shared" si="2"/>
        <v>0</v>
      </c>
      <c r="N14" s="214">
        <v>5780</v>
      </c>
      <c r="O14" s="215">
        <f t="shared" si="3"/>
        <v>2.7400507241224012</v>
      </c>
      <c r="P14" s="214">
        <v>2503</v>
      </c>
      <c r="Q14" s="215">
        <f t="shared" si="4"/>
        <v>1.1865652184218636</v>
      </c>
      <c r="R14" s="214">
        <f>H14-P14</f>
        <v>3277</v>
      </c>
      <c r="S14" s="215">
        <f t="shared" si="5"/>
        <v>1.553485505700538</v>
      </c>
    </row>
    <row r="15" spans="1:19" ht="16.5">
      <c r="A15" s="221">
        <v>9</v>
      </c>
      <c r="B15" s="222" t="s">
        <v>10</v>
      </c>
      <c r="C15" s="83">
        <v>113095</v>
      </c>
      <c r="D15" s="214">
        <v>1</v>
      </c>
      <c r="E15" s="113">
        <v>0</v>
      </c>
      <c r="F15" s="214">
        <v>0</v>
      </c>
      <c r="G15" s="214">
        <v>1</v>
      </c>
      <c r="H15" s="214">
        <v>5108</v>
      </c>
      <c r="I15" s="215">
        <f t="shared" si="0"/>
        <v>4.516556876961846</v>
      </c>
      <c r="J15" s="113">
        <v>0</v>
      </c>
      <c r="K15" s="215">
        <f t="shared" si="1"/>
        <v>0</v>
      </c>
      <c r="L15" s="214">
        <v>0</v>
      </c>
      <c r="M15" s="215">
        <f t="shared" si="2"/>
        <v>0</v>
      </c>
      <c r="N15" s="214">
        <v>5108</v>
      </c>
      <c r="O15" s="215">
        <f t="shared" si="3"/>
        <v>4.516556876961846</v>
      </c>
      <c r="P15" s="214">
        <v>2690</v>
      </c>
      <c r="Q15" s="215">
        <f t="shared" si="4"/>
        <v>2.3785313232238385</v>
      </c>
      <c r="R15" s="214">
        <f>H15-P15</f>
        <v>2418</v>
      </c>
      <c r="S15" s="215">
        <f t="shared" si="5"/>
        <v>2.1380255537380077</v>
      </c>
    </row>
    <row r="16" spans="1:19" ht="16.5">
      <c r="A16" s="221">
        <v>10</v>
      </c>
      <c r="B16" s="222" t="s">
        <v>11</v>
      </c>
      <c r="C16" s="83">
        <v>177013</v>
      </c>
      <c r="D16" s="214">
        <v>0</v>
      </c>
      <c r="E16" s="113">
        <v>0</v>
      </c>
      <c r="F16" s="214">
        <v>0</v>
      </c>
      <c r="G16" s="214">
        <v>0</v>
      </c>
      <c r="H16" s="214">
        <v>0</v>
      </c>
      <c r="I16" s="215">
        <f t="shared" si="0"/>
        <v>0</v>
      </c>
      <c r="J16" s="113">
        <v>0</v>
      </c>
      <c r="K16" s="215">
        <f t="shared" si="1"/>
        <v>0</v>
      </c>
      <c r="L16" s="214">
        <v>0</v>
      </c>
      <c r="M16" s="215">
        <f t="shared" si="2"/>
        <v>0</v>
      </c>
      <c r="N16" s="214">
        <v>0</v>
      </c>
      <c r="O16" s="215">
        <f t="shared" si="3"/>
        <v>0</v>
      </c>
      <c r="P16" s="214">
        <v>0</v>
      </c>
      <c r="Q16" s="215">
        <f t="shared" si="4"/>
        <v>0</v>
      </c>
      <c r="R16" s="214">
        <v>0</v>
      </c>
      <c r="S16" s="215">
        <f t="shared" si="5"/>
        <v>0</v>
      </c>
    </row>
    <row r="17" spans="1:19" ht="16.5">
      <c r="A17" s="221">
        <v>11</v>
      </c>
      <c r="B17" s="222" t="s">
        <v>12</v>
      </c>
      <c r="C17" s="83">
        <v>168128</v>
      </c>
      <c r="D17" s="214">
        <v>0</v>
      </c>
      <c r="E17" s="113">
        <v>0</v>
      </c>
      <c r="F17" s="214">
        <v>0</v>
      </c>
      <c r="G17" s="214">
        <v>0</v>
      </c>
      <c r="H17" s="214">
        <v>0</v>
      </c>
      <c r="I17" s="215">
        <f t="shared" si="0"/>
        <v>0</v>
      </c>
      <c r="J17" s="113">
        <v>0</v>
      </c>
      <c r="K17" s="215">
        <f t="shared" si="1"/>
        <v>0</v>
      </c>
      <c r="L17" s="214">
        <v>0</v>
      </c>
      <c r="M17" s="215">
        <f t="shared" si="2"/>
        <v>0</v>
      </c>
      <c r="N17" s="214">
        <v>0</v>
      </c>
      <c r="O17" s="215">
        <f t="shared" si="3"/>
        <v>0</v>
      </c>
      <c r="P17" s="214">
        <v>0</v>
      </c>
      <c r="Q17" s="215">
        <f t="shared" si="4"/>
        <v>0</v>
      </c>
      <c r="R17" s="214">
        <v>0</v>
      </c>
      <c r="S17" s="215">
        <f t="shared" si="5"/>
        <v>0</v>
      </c>
    </row>
    <row r="18" spans="1:19" ht="16.5">
      <c r="A18" s="221">
        <v>12</v>
      </c>
      <c r="B18" s="222" t="s">
        <v>13</v>
      </c>
      <c r="C18" s="83">
        <v>114947</v>
      </c>
      <c r="D18" s="214">
        <v>2</v>
      </c>
      <c r="E18" s="113">
        <v>0</v>
      </c>
      <c r="F18" s="214">
        <v>1</v>
      </c>
      <c r="G18" s="214">
        <v>1</v>
      </c>
      <c r="H18" s="214">
        <v>6856</v>
      </c>
      <c r="I18" s="215">
        <f t="shared" si="0"/>
        <v>5.964487981417523</v>
      </c>
      <c r="J18" s="113">
        <v>0</v>
      </c>
      <c r="K18" s="215">
        <f t="shared" si="1"/>
        <v>0</v>
      </c>
      <c r="L18" s="214">
        <v>240</v>
      </c>
      <c r="M18" s="215">
        <f t="shared" si="2"/>
        <v>0.20879187799594598</v>
      </c>
      <c r="N18" s="214">
        <f>H18-L18</f>
        <v>6616</v>
      </c>
      <c r="O18" s="215">
        <f t="shared" si="3"/>
        <v>5.755696103421577</v>
      </c>
      <c r="P18" s="214">
        <v>4208</v>
      </c>
      <c r="Q18" s="215">
        <f t="shared" si="4"/>
        <v>3.660817594195586</v>
      </c>
      <c r="R18" s="214">
        <v>2648</v>
      </c>
      <c r="S18" s="215">
        <f t="shared" si="5"/>
        <v>2.303670387221937</v>
      </c>
    </row>
    <row r="19" spans="1:19" ht="16.5">
      <c r="A19" s="221">
        <v>13</v>
      </c>
      <c r="B19" s="222" t="s">
        <v>14</v>
      </c>
      <c r="C19" s="83">
        <v>75171</v>
      </c>
      <c r="D19" s="214">
        <v>11</v>
      </c>
      <c r="E19" s="113">
        <v>0</v>
      </c>
      <c r="F19" s="214">
        <v>9</v>
      </c>
      <c r="G19" s="214">
        <v>2</v>
      </c>
      <c r="H19" s="214">
        <v>4177</v>
      </c>
      <c r="I19" s="215">
        <f t="shared" si="0"/>
        <v>5.556664139096195</v>
      </c>
      <c r="J19" s="113">
        <v>0</v>
      </c>
      <c r="K19" s="215">
        <f t="shared" si="1"/>
        <v>0</v>
      </c>
      <c r="L19" s="214">
        <v>3062</v>
      </c>
      <c r="M19" s="215">
        <f t="shared" si="2"/>
        <v>4.0733793617219405</v>
      </c>
      <c r="N19" s="214">
        <f>H19-L19</f>
        <v>1115</v>
      </c>
      <c r="O19" s="215">
        <f t="shared" si="3"/>
        <v>1.4832847773742532</v>
      </c>
      <c r="P19" s="214">
        <v>1567</v>
      </c>
      <c r="Q19" s="215">
        <f t="shared" si="4"/>
        <v>2.0845804898165516</v>
      </c>
      <c r="R19" s="214">
        <f>H19-P19</f>
        <v>2610</v>
      </c>
      <c r="S19" s="215">
        <f t="shared" si="5"/>
        <v>3.4720836492796425</v>
      </c>
    </row>
    <row r="20" spans="1:19" ht="16.5">
      <c r="A20" s="221">
        <v>14</v>
      </c>
      <c r="B20" s="222" t="s">
        <v>133</v>
      </c>
      <c r="C20" s="83">
        <v>511649</v>
      </c>
      <c r="D20" s="214">
        <v>0</v>
      </c>
      <c r="E20" s="113">
        <v>0</v>
      </c>
      <c r="F20" s="214">
        <v>0</v>
      </c>
      <c r="G20" s="214">
        <v>0</v>
      </c>
      <c r="H20" s="214">
        <v>0</v>
      </c>
      <c r="I20" s="215">
        <f t="shared" si="0"/>
        <v>0</v>
      </c>
      <c r="J20" s="113">
        <v>0</v>
      </c>
      <c r="K20" s="215">
        <f t="shared" si="1"/>
        <v>0</v>
      </c>
      <c r="L20" s="214">
        <v>0</v>
      </c>
      <c r="M20" s="215">
        <f t="shared" si="2"/>
        <v>0</v>
      </c>
      <c r="N20" s="214">
        <v>0</v>
      </c>
      <c r="O20" s="215">
        <f t="shared" si="3"/>
        <v>0</v>
      </c>
      <c r="P20" s="214">
        <v>0</v>
      </c>
      <c r="Q20" s="215">
        <f t="shared" si="4"/>
        <v>0</v>
      </c>
      <c r="R20" s="214">
        <v>0</v>
      </c>
      <c r="S20" s="215">
        <f t="shared" si="5"/>
        <v>0</v>
      </c>
    </row>
    <row r="21" spans="1:19" ht="16.5">
      <c r="A21" s="221">
        <v>15</v>
      </c>
      <c r="B21" s="222" t="s">
        <v>148</v>
      </c>
      <c r="C21" s="83">
        <v>212533</v>
      </c>
      <c r="D21" s="214">
        <v>0</v>
      </c>
      <c r="E21" s="113">
        <v>0</v>
      </c>
      <c r="F21" s="214">
        <v>0</v>
      </c>
      <c r="G21" s="214">
        <v>0</v>
      </c>
      <c r="H21" s="214">
        <v>0</v>
      </c>
      <c r="I21" s="215">
        <f t="shared" si="0"/>
        <v>0</v>
      </c>
      <c r="J21" s="113">
        <v>0</v>
      </c>
      <c r="K21" s="215">
        <f t="shared" si="1"/>
        <v>0</v>
      </c>
      <c r="L21" s="214">
        <v>0</v>
      </c>
      <c r="M21" s="215">
        <f t="shared" si="2"/>
        <v>0</v>
      </c>
      <c r="N21" s="214">
        <v>0</v>
      </c>
      <c r="O21" s="215">
        <f t="shared" si="3"/>
        <v>0</v>
      </c>
      <c r="P21" s="214">
        <v>0</v>
      </c>
      <c r="Q21" s="215">
        <f t="shared" si="4"/>
        <v>0</v>
      </c>
      <c r="R21" s="214">
        <v>0</v>
      </c>
      <c r="S21" s="215">
        <f t="shared" si="5"/>
        <v>0</v>
      </c>
    </row>
    <row r="22" spans="1:19" ht="16.5">
      <c r="A22" s="221">
        <v>16</v>
      </c>
      <c r="B22" s="222" t="s">
        <v>15</v>
      </c>
      <c r="C22" s="83">
        <v>314683</v>
      </c>
      <c r="D22" s="214">
        <v>1</v>
      </c>
      <c r="E22" s="113">
        <v>1</v>
      </c>
      <c r="F22" s="214">
        <v>0</v>
      </c>
      <c r="G22" s="214">
        <v>1</v>
      </c>
      <c r="H22" s="214">
        <v>1000</v>
      </c>
      <c r="I22" s="215">
        <f t="shared" si="0"/>
        <v>0.3177801152270698</v>
      </c>
      <c r="J22" s="113">
        <v>1000</v>
      </c>
      <c r="K22" s="215">
        <f t="shared" si="1"/>
        <v>0.3177801152270698</v>
      </c>
      <c r="L22" s="214">
        <v>0</v>
      </c>
      <c r="M22" s="215">
        <f t="shared" si="2"/>
        <v>0</v>
      </c>
      <c r="N22" s="214">
        <v>1000</v>
      </c>
      <c r="O22" s="215">
        <f t="shared" si="3"/>
        <v>0.3177801152270698</v>
      </c>
      <c r="P22" s="214">
        <v>40</v>
      </c>
      <c r="Q22" s="215">
        <f t="shared" si="4"/>
        <v>0.01271120460908279</v>
      </c>
      <c r="R22" s="214">
        <f>H22-P22</f>
        <v>960</v>
      </c>
      <c r="S22" s="215">
        <f t="shared" si="5"/>
        <v>0.305068910617987</v>
      </c>
    </row>
    <row r="23" spans="1:19" ht="16.5">
      <c r="A23" s="224">
        <v>17</v>
      </c>
      <c r="B23" s="222" t="s">
        <v>134</v>
      </c>
      <c r="C23" s="83">
        <v>240125</v>
      </c>
      <c r="D23" s="214">
        <v>0</v>
      </c>
      <c r="E23" s="80">
        <v>0</v>
      </c>
      <c r="F23" s="214">
        <v>0</v>
      </c>
      <c r="G23" s="214">
        <v>0</v>
      </c>
      <c r="H23" s="214">
        <v>0</v>
      </c>
      <c r="I23" s="215">
        <f t="shared" si="0"/>
        <v>0</v>
      </c>
      <c r="J23" s="80">
        <v>0</v>
      </c>
      <c r="K23" s="215">
        <f t="shared" si="1"/>
        <v>0</v>
      </c>
      <c r="L23" s="214">
        <v>0</v>
      </c>
      <c r="M23" s="215">
        <f t="shared" si="2"/>
        <v>0</v>
      </c>
      <c r="N23" s="214">
        <v>0</v>
      </c>
      <c r="O23" s="215">
        <f t="shared" si="3"/>
        <v>0</v>
      </c>
      <c r="P23" s="214">
        <v>0</v>
      </c>
      <c r="Q23" s="215">
        <f t="shared" si="4"/>
        <v>0</v>
      </c>
      <c r="R23" s="214">
        <v>0</v>
      </c>
      <c r="S23" s="215">
        <f t="shared" si="5"/>
        <v>0</v>
      </c>
    </row>
    <row r="24" spans="1:19" ht="17.25">
      <c r="A24" s="212"/>
      <c r="B24" s="225" t="s">
        <v>135</v>
      </c>
      <c r="C24" s="226">
        <v>3597159</v>
      </c>
      <c r="D24" s="227">
        <f>SUM(D7:D23)</f>
        <v>198</v>
      </c>
      <c r="E24" s="228">
        <v>8</v>
      </c>
      <c r="F24" s="227">
        <f>SUM(F7:F23)</f>
        <v>161</v>
      </c>
      <c r="G24" s="227">
        <f>SUM(G7:G23)</f>
        <v>37</v>
      </c>
      <c r="H24" s="227">
        <f>SUM(H7:H23)</f>
        <v>64785</v>
      </c>
      <c r="I24" s="229">
        <f t="shared" si="0"/>
        <v>1.801004626150804</v>
      </c>
      <c r="J24" s="228">
        <v>3690</v>
      </c>
      <c r="K24" s="229">
        <f t="shared" si="1"/>
        <v>0.1025809534691127</v>
      </c>
      <c r="L24" s="227">
        <f>SUM(L7:L23)</f>
        <v>18125</v>
      </c>
      <c r="M24" s="229">
        <f t="shared" si="2"/>
        <v>0.5038698595196932</v>
      </c>
      <c r="N24" s="227">
        <f>SUM(N7:N23)</f>
        <v>46660</v>
      </c>
      <c r="O24" s="229">
        <f t="shared" si="3"/>
        <v>1.2971347666311108</v>
      </c>
      <c r="P24" s="227">
        <f>SUM(P7:P23)</f>
        <v>32277</v>
      </c>
      <c r="Q24" s="229">
        <f t="shared" si="4"/>
        <v>0.8972914458326696</v>
      </c>
      <c r="R24" s="227">
        <f>SUM(R7:R23)</f>
        <v>32508</v>
      </c>
      <c r="S24" s="229">
        <f t="shared" si="5"/>
        <v>0.9037131803181344</v>
      </c>
    </row>
    <row r="26" ht="15">
      <c r="A26" s="15"/>
    </row>
  </sheetData>
  <sheetProtection/>
  <mergeCells count="22">
    <mergeCell ref="K4:K5"/>
    <mergeCell ref="I4:I5"/>
    <mergeCell ref="S4:S5"/>
    <mergeCell ref="R4:R5"/>
    <mergeCell ref="C3:C5"/>
    <mergeCell ref="H3:S3"/>
    <mergeCell ref="D3:G3"/>
    <mergeCell ref="J4:J5"/>
    <mergeCell ref="P4:P5"/>
    <mergeCell ref="D4:D5"/>
    <mergeCell ref="H4:H5"/>
    <mergeCell ref="F4:F5"/>
    <mergeCell ref="O4:O5"/>
    <mergeCell ref="Q4:Q5"/>
    <mergeCell ref="E4:E5"/>
    <mergeCell ref="G4:G5"/>
    <mergeCell ref="A1:S1"/>
    <mergeCell ref="B3:B5"/>
    <mergeCell ref="L4:L5"/>
    <mergeCell ref="M4:M5"/>
    <mergeCell ref="N4:N5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0">
      <selection activeCell="M27" sqref="M27"/>
    </sheetView>
  </sheetViews>
  <sheetFormatPr defaultColWidth="9.140625" defaultRowHeight="15"/>
  <cols>
    <col min="1" max="1" width="7.00390625" style="0" customWidth="1"/>
    <col min="2" max="2" width="21.140625" style="0" customWidth="1"/>
    <col min="3" max="3" width="11.140625" style="1" customWidth="1"/>
    <col min="4" max="4" width="6.140625" style="0" customWidth="1"/>
    <col min="5" max="5" width="8.140625" style="0" customWidth="1"/>
    <col min="6" max="6" width="6.28125" style="0" customWidth="1"/>
    <col min="7" max="7" width="6.57421875" style="0" customWidth="1"/>
    <col min="8" max="8" width="7.7109375" style="0" customWidth="1"/>
    <col min="9" max="9" width="6.421875" style="0" customWidth="1"/>
    <col min="10" max="10" width="7.421875" style="0" customWidth="1"/>
    <col min="11" max="11" width="7.140625" style="0" customWidth="1"/>
    <col min="12" max="12" width="5.28125" style="0" customWidth="1"/>
    <col min="13" max="13" width="8.8515625" style="0" customWidth="1"/>
    <col min="14" max="14" width="5.7109375" style="0" customWidth="1"/>
    <col min="15" max="15" width="7.140625" style="0" customWidth="1"/>
    <col min="16" max="16" width="4.57421875" style="0" customWidth="1"/>
    <col min="17" max="17" width="8.140625" style="0" customWidth="1"/>
    <col min="18" max="18" width="5.8515625" style="0" customWidth="1"/>
  </cols>
  <sheetData>
    <row r="1" spans="1:18" ht="16.5">
      <c r="A1" s="640" t="s">
        <v>195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</row>
    <row r="2" spans="1:18" ht="17.25">
      <c r="A2" s="212"/>
      <c r="B2" s="255"/>
      <c r="C2" s="256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16.5" customHeight="1">
      <c r="A3" s="641" t="s">
        <v>0</v>
      </c>
      <c r="B3" s="565" t="s">
        <v>233</v>
      </c>
      <c r="C3" s="565" t="s">
        <v>158</v>
      </c>
      <c r="D3" s="496" t="s">
        <v>85</v>
      </c>
      <c r="E3" s="497"/>
      <c r="F3" s="497"/>
      <c r="G3" s="498"/>
      <c r="H3" s="644" t="s">
        <v>84</v>
      </c>
      <c r="I3" s="645"/>
      <c r="J3" s="645"/>
      <c r="K3" s="645"/>
      <c r="L3" s="645"/>
      <c r="M3" s="645"/>
      <c r="N3" s="645"/>
      <c r="O3" s="645"/>
      <c r="P3" s="645"/>
      <c r="Q3" s="645"/>
      <c r="R3" s="646"/>
    </row>
    <row r="4" spans="1:18" ht="14.25" customHeight="1">
      <c r="A4" s="642"/>
      <c r="B4" s="567"/>
      <c r="C4" s="567"/>
      <c r="D4" s="565" t="s">
        <v>88</v>
      </c>
      <c r="E4" s="565" t="s">
        <v>89</v>
      </c>
      <c r="F4" s="565" t="s">
        <v>90</v>
      </c>
      <c r="G4" s="576" t="s">
        <v>101</v>
      </c>
      <c r="H4" s="565" t="s">
        <v>102</v>
      </c>
      <c r="I4" s="565" t="s">
        <v>69</v>
      </c>
      <c r="J4" s="565" t="s">
        <v>103</v>
      </c>
      <c r="K4" s="565" t="s">
        <v>97</v>
      </c>
      <c r="L4" s="565" t="s">
        <v>69</v>
      </c>
      <c r="M4" s="576" t="s">
        <v>104</v>
      </c>
      <c r="N4" s="565" t="s">
        <v>69</v>
      </c>
      <c r="O4" s="565" t="s">
        <v>105</v>
      </c>
      <c r="P4" s="565" t="s">
        <v>69</v>
      </c>
      <c r="Q4" s="565" t="s">
        <v>117</v>
      </c>
      <c r="R4" s="565" t="s">
        <v>69</v>
      </c>
    </row>
    <row r="5" spans="1:18" ht="66" customHeight="1">
      <c r="A5" s="643"/>
      <c r="B5" s="566"/>
      <c r="C5" s="566"/>
      <c r="D5" s="566"/>
      <c r="E5" s="566"/>
      <c r="F5" s="566"/>
      <c r="G5" s="577"/>
      <c r="H5" s="566"/>
      <c r="I5" s="566"/>
      <c r="J5" s="566"/>
      <c r="K5" s="566"/>
      <c r="L5" s="566"/>
      <c r="M5" s="577"/>
      <c r="N5" s="566"/>
      <c r="O5" s="566"/>
      <c r="P5" s="566"/>
      <c r="Q5" s="566"/>
      <c r="R5" s="566"/>
    </row>
    <row r="6" spans="1:18" ht="16.5">
      <c r="A6" s="166">
        <v>1</v>
      </c>
      <c r="B6" s="166">
        <v>2</v>
      </c>
      <c r="C6" s="257">
        <v>3</v>
      </c>
      <c r="D6" s="166">
        <v>4</v>
      </c>
      <c r="E6" s="166">
        <v>5</v>
      </c>
      <c r="F6" s="166">
        <v>6</v>
      </c>
      <c r="G6" s="258">
        <v>7</v>
      </c>
      <c r="H6" s="166">
        <v>8</v>
      </c>
      <c r="I6" s="166">
        <v>9</v>
      </c>
      <c r="J6" s="166">
        <v>10</v>
      </c>
      <c r="K6" s="166">
        <v>11</v>
      </c>
      <c r="L6" s="166">
        <v>12</v>
      </c>
      <c r="M6" s="258">
        <v>13</v>
      </c>
      <c r="N6" s="258">
        <v>14</v>
      </c>
      <c r="O6" s="166">
        <v>15</v>
      </c>
      <c r="P6" s="258">
        <v>16</v>
      </c>
      <c r="Q6" s="166">
        <v>17</v>
      </c>
      <c r="R6" s="258">
        <v>18</v>
      </c>
    </row>
    <row r="7" spans="1:18" ht="16.5">
      <c r="A7" s="165">
        <v>1</v>
      </c>
      <c r="B7" s="73" t="s">
        <v>2</v>
      </c>
      <c r="C7" s="83">
        <v>135777</v>
      </c>
      <c r="D7" s="214">
        <v>3</v>
      </c>
      <c r="E7" s="216">
        <v>1</v>
      </c>
      <c r="F7" s="214">
        <v>0</v>
      </c>
      <c r="G7" s="214">
        <v>3</v>
      </c>
      <c r="H7" s="214">
        <v>925</v>
      </c>
      <c r="I7" s="215">
        <f>H7/C7*100</f>
        <v>0.6812641316275952</v>
      </c>
      <c r="J7" s="113">
        <v>55</v>
      </c>
      <c r="K7" s="214">
        <v>0</v>
      </c>
      <c r="L7" s="215">
        <f>K7/C7*100</f>
        <v>0</v>
      </c>
      <c r="M7" s="214">
        <v>925</v>
      </c>
      <c r="N7" s="215">
        <f>M7/C7*100</f>
        <v>0.6812641316275952</v>
      </c>
      <c r="O7" s="214">
        <v>252</v>
      </c>
      <c r="P7" s="215">
        <f>O7/C7*100</f>
        <v>0.1855984445082746</v>
      </c>
      <c r="Q7" s="214">
        <f>H7-O7</f>
        <v>673</v>
      </c>
      <c r="R7" s="215">
        <f>Q7/C7*100</f>
        <v>0.49566568711932063</v>
      </c>
    </row>
    <row r="8" spans="1:18" ht="16.5">
      <c r="A8" s="165">
        <v>2</v>
      </c>
      <c r="B8" s="73" t="s">
        <v>3</v>
      </c>
      <c r="C8" s="83">
        <v>168483</v>
      </c>
      <c r="D8" s="214">
        <v>2</v>
      </c>
      <c r="E8" s="216">
        <v>0</v>
      </c>
      <c r="F8" s="214">
        <v>0</v>
      </c>
      <c r="G8" s="214">
        <v>2</v>
      </c>
      <c r="H8" s="214">
        <v>2877</v>
      </c>
      <c r="I8" s="215">
        <f aca="true" t="shared" si="0" ref="I8:I24">H8/C8*100</f>
        <v>1.7075906768041877</v>
      </c>
      <c r="J8" s="113">
        <v>0</v>
      </c>
      <c r="K8" s="214">
        <v>0</v>
      </c>
      <c r="L8" s="215">
        <f aca="true" t="shared" si="1" ref="L8:L24">K8/C8*100</f>
        <v>0</v>
      </c>
      <c r="M8" s="214">
        <v>2877</v>
      </c>
      <c r="N8" s="215">
        <f aca="true" t="shared" si="2" ref="N8:N24">M8/C8*100</f>
        <v>1.7075906768041877</v>
      </c>
      <c r="O8" s="214">
        <v>627</v>
      </c>
      <c r="P8" s="215">
        <f aca="true" t="shared" si="3" ref="P8:P24">O8/C8*100</f>
        <v>0.3721443706486708</v>
      </c>
      <c r="Q8" s="214">
        <f>H8-O8</f>
        <v>2250</v>
      </c>
      <c r="R8" s="215">
        <f aca="true" t="shared" si="4" ref="R8:R24">Q8/C8*100</f>
        <v>1.335446306155517</v>
      </c>
    </row>
    <row r="9" spans="1:18" ht="16.5">
      <c r="A9" s="165">
        <v>3</v>
      </c>
      <c r="B9" s="73" t="s">
        <v>4</v>
      </c>
      <c r="C9" s="88">
        <v>453199</v>
      </c>
      <c r="D9" s="214">
        <v>0</v>
      </c>
      <c r="E9" s="216">
        <v>0</v>
      </c>
      <c r="F9" s="214">
        <v>0</v>
      </c>
      <c r="G9" s="214">
        <v>0</v>
      </c>
      <c r="H9" s="214">
        <v>0</v>
      </c>
      <c r="I9" s="215">
        <f t="shared" si="0"/>
        <v>0</v>
      </c>
      <c r="J9" s="113">
        <v>0</v>
      </c>
      <c r="K9" s="214">
        <v>0</v>
      </c>
      <c r="L9" s="215">
        <f t="shared" si="1"/>
        <v>0</v>
      </c>
      <c r="M9" s="214">
        <v>0</v>
      </c>
      <c r="N9" s="215">
        <f t="shared" si="2"/>
        <v>0</v>
      </c>
      <c r="O9" s="214">
        <v>0</v>
      </c>
      <c r="P9" s="215">
        <f t="shared" si="3"/>
        <v>0</v>
      </c>
      <c r="Q9" s="214">
        <v>0</v>
      </c>
      <c r="R9" s="215">
        <f t="shared" si="4"/>
        <v>0</v>
      </c>
    </row>
    <row r="10" spans="1:18" ht="16.5">
      <c r="A10" s="165">
        <v>4</v>
      </c>
      <c r="B10" s="73" t="s">
        <v>5</v>
      </c>
      <c r="C10" s="83">
        <v>140472</v>
      </c>
      <c r="D10" s="214">
        <v>3</v>
      </c>
      <c r="E10" s="216">
        <v>2</v>
      </c>
      <c r="F10" s="214">
        <v>1</v>
      </c>
      <c r="G10" s="214">
        <v>2</v>
      </c>
      <c r="H10" s="214">
        <v>1053</v>
      </c>
      <c r="I10" s="215">
        <f t="shared" si="0"/>
        <v>0.7496155817529472</v>
      </c>
      <c r="J10" s="113">
        <v>416</v>
      </c>
      <c r="K10" s="214">
        <v>637</v>
      </c>
      <c r="L10" s="215">
        <f t="shared" si="1"/>
        <v>0.4534711543937582</v>
      </c>
      <c r="M10" s="214">
        <f>H10-K10</f>
        <v>416</v>
      </c>
      <c r="N10" s="215">
        <f t="shared" si="2"/>
        <v>0.296144427359189</v>
      </c>
      <c r="O10" s="214">
        <v>464</v>
      </c>
      <c r="P10" s="215">
        <f t="shared" si="3"/>
        <v>0.3303149382083262</v>
      </c>
      <c r="Q10" s="214">
        <f aca="true" t="shared" si="5" ref="Q10:Q24">H10-O10</f>
        <v>589</v>
      </c>
      <c r="R10" s="215">
        <f t="shared" si="4"/>
        <v>0.41930064354462104</v>
      </c>
    </row>
    <row r="11" spans="1:18" ht="16.5">
      <c r="A11" s="165">
        <v>5</v>
      </c>
      <c r="B11" s="73" t="s">
        <v>6</v>
      </c>
      <c r="C11" s="92">
        <v>199898</v>
      </c>
      <c r="D11" s="223">
        <v>1</v>
      </c>
      <c r="E11" s="216">
        <v>0</v>
      </c>
      <c r="F11" s="223">
        <v>0</v>
      </c>
      <c r="G11" s="223">
        <v>1</v>
      </c>
      <c r="H11" s="223">
        <v>529</v>
      </c>
      <c r="I11" s="215">
        <f t="shared" si="0"/>
        <v>0.26463496383155405</v>
      </c>
      <c r="J11" s="113">
        <v>0</v>
      </c>
      <c r="K11" s="223">
        <v>0</v>
      </c>
      <c r="L11" s="215">
        <f t="shared" si="1"/>
        <v>0</v>
      </c>
      <c r="M11" s="223">
        <v>529</v>
      </c>
      <c r="N11" s="215">
        <f t="shared" si="2"/>
        <v>0.26463496383155405</v>
      </c>
      <c r="O11" s="223">
        <v>85</v>
      </c>
      <c r="P11" s="215">
        <f t="shared" si="3"/>
        <v>0.04252168605989054</v>
      </c>
      <c r="Q11" s="223">
        <f t="shared" si="5"/>
        <v>444</v>
      </c>
      <c r="R11" s="215">
        <f t="shared" si="4"/>
        <v>0.22211327777166356</v>
      </c>
    </row>
    <row r="12" spans="1:18" ht="16.5">
      <c r="A12" s="165">
        <v>6</v>
      </c>
      <c r="B12" s="73" t="s">
        <v>7</v>
      </c>
      <c r="C12" s="83">
        <v>245688</v>
      </c>
      <c r="D12" s="214">
        <v>2</v>
      </c>
      <c r="E12" s="216">
        <v>1</v>
      </c>
      <c r="F12" s="214">
        <v>1</v>
      </c>
      <c r="G12" s="214">
        <v>1</v>
      </c>
      <c r="H12" s="214">
        <v>1992</v>
      </c>
      <c r="I12" s="215">
        <f t="shared" si="0"/>
        <v>0.8107844094949692</v>
      </c>
      <c r="J12" s="113">
        <v>342</v>
      </c>
      <c r="K12" s="214">
        <v>1650</v>
      </c>
      <c r="L12" s="215">
        <f t="shared" si="1"/>
        <v>0.6715834717202306</v>
      </c>
      <c r="M12" s="214">
        <f>H12-K12</f>
        <v>342</v>
      </c>
      <c r="N12" s="215">
        <f t="shared" si="2"/>
        <v>0.13920093777473871</v>
      </c>
      <c r="O12" s="214">
        <v>1168</v>
      </c>
      <c r="P12" s="215">
        <f t="shared" si="3"/>
        <v>0.47539969392074505</v>
      </c>
      <c r="Q12" s="214">
        <f t="shared" si="5"/>
        <v>824</v>
      </c>
      <c r="R12" s="215">
        <f t="shared" si="4"/>
        <v>0.3353847155742242</v>
      </c>
    </row>
    <row r="13" spans="1:18" ht="16.5">
      <c r="A13" s="165">
        <v>7</v>
      </c>
      <c r="B13" s="73" t="s">
        <v>8</v>
      </c>
      <c r="C13" s="83">
        <v>115353</v>
      </c>
      <c r="D13" s="214">
        <v>3</v>
      </c>
      <c r="E13" s="216">
        <v>1</v>
      </c>
      <c r="F13" s="214">
        <v>2</v>
      </c>
      <c r="G13" s="214">
        <v>1</v>
      </c>
      <c r="H13" s="214">
        <v>1677</v>
      </c>
      <c r="I13" s="215">
        <f t="shared" si="0"/>
        <v>1.4537983407453643</v>
      </c>
      <c r="J13" s="113">
        <v>776</v>
      </c>
      <c r="K13" s="214">
        <v>901</v>
      </c>
      <c r="L13" s="215">
        <f t="shared" si="1"/>
        <v>0.7810806827737468</v>
      </c>
      <c r="M13" s="214">
        <f>H13-K13</f>
        <v>776</v>
      </c>
      <c r="N13" s="215">
        <f t="shared" si="2"/>
        <v>0.6727176579716175</v>
      </c>
      <c r="O13" s="214">
        <v>602</v>
      </c>
      <c r="P13" s="215">
        <f t="shared" si="3"/>
        <v>0.5218763274470538</v>
      </c>
      <c r="Q13" s="214">
        <f t="shared" si="5"/>
        <v>1075</v>
      </c>
      <c r="R13" s="215">
        <f t="shared" si="4"/>
        <v>0.9319220132983104</v>
      </c>
    </row>
    <row r="14" spans="1:18" ht="16.5">
      <c r="A14" s="165">
        <v>8</v>
      </c>
      <c r="B14" s="73" t="s">
        <v>9</v>
      </c>
      <c r="C14" s="83">
        <v>210945</v>
      </c>
      <c r="D14" s="214">
        <v>6</v>
      </c>
      <c r="E14" s="191">
        <v>5</v>
      </c>
      <c r="F14" s="214">
        <v>1</v>
      </c>
      <c r="G14" s="214">
        <v>5</v>
      </c>
      <c r="H14" s="214">
        <v>41</v>
      </c>
      <c r="I14" s="215">
        <f t="shared" si="0"/>
        <v>0.019436345966958212</v>
      </c>
      <c r="J14" s="110">
        <v>41</v>
      </c>
      <c r="K14" s="214">
        <v>0</v>
      </c>
      <c r="L14" s="215">
        <f t="shared" si="1"/>
        <v>0</v>
      </c>
      <c r="M14" s="214">
        <v>41</v>
      </c>
      <c r="N14" s="215">
        <f t="shared" si="2"/>
        <v>0.019436345966958212</v>
      </c>
      <c r="O14" s="214">
        <v>15</v>
      </c>
      <c r="P14" s="215">
        <f t="shared" si="3"/>
        <v>0.007110858280594468</v>
      </c>
      <c r="Q14" s="214">
        <f t="shared" si="5"/>
        <v>26</v>
      </c>
      <c r="R14" s="215">
        <f t="shared" si="4"/>
        <v>0.012325487686363745</v>
      </c>
    </row>
    <row r="15" spans="1:18" ht="16.5">
      <c r="A15" s="165">
        <v>9</v>
      </c>
      <c r="B15" s="73" t="s">
        <v>10</v>
      </c>
      <c r="C15" s="83">
        <v>113095</v>
      </c>
      <c r="D15" s="214">
        <v>3</v>
      </c>
      <c r="E15" s="216">
        <v>0</v>
      </c>
      <c r="F15" s="214">
        <v>1</v>
      </c>
      <c r="G15" s="214">
        <v>2</v>
      </c>
      <c r="H15" s="214">
        <v>1496</v>
      </c>
      <c r="I15" s="215">
        <f t="shared" si="0"/>
        <v>1.3227817321720676</v>
      </c>
      <c r="J15" s="113">
        <v>0</v>
      </c>
      <c r="K15" s="214">
        <v>188</v>
      </c>
      <c r="L15" s="215">
        <f t="shared" si="1"/>
        <v>0.16623192890932403</v>
      </c>
      <c r="M15" s="214">
        <f>H15-K15</f>
        <v>1308</v>
      </c>
      <c r="N15" s="215">
        <f t="shared" si="2"/>
        <v>1.1565498032627437</v>
      </c>
      <c r="O15" s="214">
        <v>714</v>
      </c>
      <c r="P15" s="215">
        <f t="shared" si="3"/>
        <v>0.631327644900305</v>
      </c>
      <c r="Q15" s="214">
        <f t="shared" si="5"/>
        <v>782</v>
      </c>
      <c r="R15" s="215">
        <f t="shared" si="4"/>
        <v>0.6914540872717627</v>
      </c>
    </row>
    <row r="16" spans="1:18" ht="17.25" customHeight="1">
      <c r="A16" s="165">
        <v>10</v>
      </c>
      <c r="B16" s="73" t="s">
        <v>11</v>
      </c>
      <c r="C16" s="113">
        <v>177013</v>
      </c>
      <c r="D16" s="259">
        <v>1</v>
      </c>
      <c r="E16" s="216">
        <v>0</v>
      </c>
      <c r="F16" s="259">
        <v>1</v>
      </c>
      <c r="G16" s="259">
        <v>0</v>
      </c>
      <c r="H16" s="259">
        <v>711</v>
      </c>
      <c r="I16" s="215">
        <f t="shared" si="0"/>
        <v>0.40166541440459175</v>
      </c>
      <c r="J16" s="113">
        <v>0</v>
      </c>
      <c r="K16" s="259">
        <v>711</v>
      </c>
      <c r="L16" s="215">
        <f t="shared" si="1"/>
        <v>0.40166541440459175</v>
      </c>
      <c r="M16" s="259">
        <v>0</v>
      </c>
      <c r="N16" s="215">
        <f t="shared" si="2"/>
        <v>0</v>
      </c>
      <c r="O16" s="259">
        <v>362</v>
      </c>
      <c r="P16" s="215">
        <f t="shared" si="3"/>
        <v>0.2045047538881325</v>
      </c>
      <c r="Q16" s="259">
        <f t="shared" si="5"/>
        <v>349</v>
      </c>
      <c r="R16" s="215">
        <f t="shared" si="4"/>
        <v>0.19716066051645922</v>
      </c>
    </row>
    <row r="17" spans="1:18" ht="20.25" customHeight="1">
      <c r="A17" s="165">
        <v>11</v>
      </c>
      <c r="B17" s="73" t="s">
        <v>12</v>
      </c>
      <c r="C17" s="83">
        <v>168128</v>
      </c>
      <c r="D17" s="214">
        <v>12</v>
      </c>
      <c r="E17" s="216">
        <v>12</v>
      </c>
      <c r="F17" s="214">
        <v>0</v>
      </c>
      <c r="G17" s="214">
        <v>12</v>
      </c>
      <c r="H17" s="214">
        <v>816</v>
      </c>
      <c r="I17" s="215">
        <f t="shared" si="0"/>
        <v>0.4853444994290064</v>
      </c>
      <c r="J17" s="113">
        <v>816</v>
      </c>
      <c r="K17" s="214">
        <v>321</v>
      </c>
      <c r="L17" s="215">
        <f t="shared" si="1"/>
        <v>0.19092596117244004</v>
      </c>
      <c r="M17" s="214">
        <f>H17-K17</f>
        <v>495</v>
      </c>
      <c r="N17" s="215">
        <f t="shared" si="2"/>
        <v>0.29441853825656644</v>
      </c>
      <c r="O17" s="214">
        <v>382</v>
      </c>
      <c r="P17" s="215">
        <f t="shared" si="3"/>
        <v>0.22720784164446134</v>
      </c>
      <c r="Q17" s="214">
        <f t="shared" si="5"/>
        <v>434</v>
      </c>
      <c r="R17" s="215">
        <f t="shared" si="4"/>
        <v>0.2581366577845451</v>
      </c>
    </row>
    <row r="18" spans="1:18" ht="18.75" customHeight="1">
      <c r="A18" s="165">
        <v>12</v>
      </c>
      <c r="B18" s="73" t="s">
        <v>13</v>
      </c>
      <c r="C18" s="83">
        <v>114947</v>
      </c>
      <c r="D18" s="214">
        <v>2</v>
      </c>
      <c r="E18" s="216">
        <v>1</v>
      </c>
      <c r="F18" s="214">
        <v>0</v>
      </c>
      <c r="G18" s="214">
        <v>2</v>
      </c>
      <c r="H18" s="214">
        <v>1320</v>
      </c>
      <c r="I18" s="215">
        <f t="shared" si="0"/>
        <v>1.1483553289777026</v>
      </c>
      <c r="J18" s="113">
        <v>600</v>
      </c>
      <c r="K18" s="214">
        <v>0</v>
      </c>
      <c r="L18" s="215">
        <f t="shared" si="1"/>
        <v>0</v>
      </c>
      <c r="M18" s="214">
        <v>1320</v>
      </c>
      <c r="N18" s="215">
        <f t="shared" si="2"/>
        <v>1.1483553289777026</v>
      </c>
      <c r="O18" s="214">
        <v>760</v>
      </c>
      <c r="P18" s="215">
        <f t="shared" si="3"/>
        <v>0.6611742803204955</v>
      </c>
      <c r="Q18" s="214">
        <f t="shared" si="5"/>
        <v>560</v>
      </c>
      <c r="R18" s="215">
        <f t="shared" si="4"/>
        <v>0.48718104865720724</v>
      </c>
    </row>
    <row r="19" spans="1:18" ht="16.5">
      <c r="A19" s="165">
        <v>13</v>
      </c>
      <c r="B19" s="73" t="s">
        <v>14</v>
      </c>
      <c r="C19" s="83">
        <v>75171</v>
      </c>
      <c r="D19" s="214">
        <v>7</v>
      </c>
      <c r="E19" s="216">
        <v>4</v>
      </c>
      <c r="F19" s="214">
        <v>2</v>
      </c>
      <c r="G19" s="214">
        <v>5</v>
      </c>
      <c r="H19" s="214">
        <v>6070</v>
      </c>
      <c r="I19" s="215">
        <f t="shared" si="0"/>
        <v>8.07492251001051</v>
      </c>
      <c r="J19" s="113">
        <v>2500</v>
      </c>
      <c r="K19" s="214">
        <v>3548</v>
      </c>
      <c r="L19" s="215">
        <f t="shared" si="1"/>
        <v>4.719905282622288</v>
      </c>
      <c r="M19" s="214">
        <f>H19-K19</f>
        <v>2522</v>
      </c>
      <c r="N19" s="215">
        <f t="shared" si="2"/>
        <v>3.3550172273882217</v>
      </c>
      <c r="O19" s="214">
        <v>3498</v>
      </c>
      <c r="P19" s="215">
        <f t="shared" si="3"/>
        <v>4.65339027018398</v>
      </c>
      <c r="Q19" s="214">
        <f t="shared" si="5"/>
        <v>2572</v>
      </c>
      <c r="R19" s="215">
        <f t="shared" si="4"/>
        <v>3.421532239826529</v>
      </c>
    </row>
    <row r="20" spans="1:18" ht="16.5">
      <c r="A20" s="165">
        <v>14</v>
      </c>
      <c r="B20" s="73" t="s">
        <v>133</v>
      </c>
      <c r="C20" s="83">
        <v>511649</v>
      </c>
      <c r="D20" s="214">
        <v>0</v>
      </c>
      <c r="E20" s="216">
        <v>0</v>
      </c>
      <c r="F20" s="214">
        <v>0</v>
      </c>
      <c r="G20" s="214">
        <v>0</v>
      </c>
      <c r="H20" s="214">
        <v>0</v>
      </c>
      <c r="I20" s="215">
        <f t="shared" si="0"/>
        <v>0</v>
      </c>
      <c r="J20" s="113">
        <v>0</v>
      </c>
      <c r="K20" s="214">
        <v>0</v>
      </c>
      <c r="L20" s="215">
        <f t="shared" si="1"/>
        <v>0</v>
      </c>
      <c r="M20" s="214">
        <v>0</v>
      </c>
      <c r="N20" s="215">
        <f t="shared" si="2"/>
        <v>0</v>
      </c>
      <c r="O20" s="214">
        <v>0</v>
      </c>
      <c r="P20" s="215">
        <f t="shared" si="3"/>
        <v>0</v>
      </c>
      <c r="Q20" s="214">
        <f t="shared" si="5"/>
        <v>0</v>
      </c>
      <c r="R20" s="215">
        <f t="shared" si="4"/>
        <v>0</v>
      </c>
    </row>
    <row r="21" spans="1:18" ht="16.5">
      <c r="A21" s="165">
        <v>15</v>
      </c>
      <c r="B21" s="73" t="s">
        <v>148</v>
      </c>
      <c r="C21" s="83">
        <v>212533</v>
      </c>
      <c r="D21" s="214">
        <v>1</v>
      </c>
      <c r="E21" s="216">
        <v>1</v>
      </c>
      <c r="F21" s="214">
        <v>0</v>
      </c>
      <c r="G21" s="214">
        <v>1</v>
      </c>
      <c r="H21" s="214">
        <v>660</v>
      </c>
      <c r="I21" s="215">
        <f t="shared" si="0"/>
        <v>0.31054001025723066</v>
      </c>
      <c r="J21" s="113">
        <v>600</v>
      </c>
      <c r="K21" s="214">
        <v>0</v>
      </c>
      <c r="L21" s="215">
        <f t="shared" si="1"/>
        <v>0</v>
      </c>
      <c r="M21" s="214">
        <v>660</v>
      </c>
      <c r="N21" s="215">
        <f t="shared" si="2"/>
        <v>0.31054001025723066</v>
      </c>
      <c r="O21" s="214">
        <v>211</v>
      </c>
      <c r="P21" s="215">
        <f t="shared" si="3"/>
        <v>0.09927870024890252</v>
      </c>
      <c r="Q21" s="214">
        <f t="shared" si="5"/>
        <v>449</v>
      </c>
      <c r="R21" s="215">
        <f t="shared" si="4"/>
        <v>0.21126131000832812</v>
      </c>
    </row>
    <row r="22" spans="1:18" ht="16.5">
      <c r="A22" s="218">
        <v>16</v>
      </c>
      <c r="B22" s="73" t="s">
        <v>15</v>
      </c>
      <c r="C22" s="83">
        <v>314683</v>
      </c>
      <c r="D22" s="214">
        <v>0</v>
      </c>
      <c r="E22" s="216">
        <v>0</v>
      </c>
      <c r="F22" s="214">
        <v>0</v>
      </c>
      <c r="G22" s="214">
        <v>0</v>
      </c>
      <c r="H22" s="214">
        <v>0</v>
      </c>
      <c r="I22" s="215">
        <f t="shared" si="0"/>
        <v>0</v>
      </c>
      <c r="J22" s="113">
        <v>0</v>
      </c>
      <c r="K22" s="214">
        <v>0</v>
      </c>
      <c r="L22" s="215">
        <f t="shared" si="1"/>
        <v>0</v>
      </c>
      <c r="M22" s="214">
        <v>0</v>
      </c>
      <c r="N22" s="215">
        <f t="shared" si="2"/>
        <v>0</v>
      </c>
      <c r="O22" s="214">
        <v>0</v>
      </c>
      <c r="P22" s="215">
        <f t="shared" si="3"/>
        <v>0</v>
      </c>
      <c r="Q22" s="214">
        <f t="shared" si="5"/>
        <v>0</v>
      </c>
      <c r="R22" s="215">
        <f t="shared" si="4"/>
        <v>0</v>
      </c>
    </row>
    <row r="23" spans="1:18" ht="16.5">
      <c r="A23" s="260">
        <v>17</v>
      </c>
      <c r="B23" s="73" t="s">
        <v>134</v>
      </c>
      <c r="C23" s="83">
        <v>240125</v>
      </c>
      <c r="D23" s="214">
        <v>1</v>
      </c>
      <c r="E23" s="95">
        <v>1</v>
      </c>
      <c r="F23" s="214">
        <v>0</v>
      </c>
      <c r="G23" s="214">
        <v>1</v>
      </c>
      <c r="H23" s="214">
        <v>0</v>
      </c>
      <c r="I23" s="215">
        <f t="shared" si="0"/>
        <v>0</v>
      </c>
      <c r="J23" s="80">
        <v>0</v>
      </c>
      <c r="K23" s="214">
        <v>0</v>
      </c>
      <c r="L23" s="215">
        <f t="shared" si="1"/>
        <v>0</v>
      </c>
      <c r="M23" s="214">
        <v>0</v>
      </c>
      <c r="N23" s="215">
        <f t="shared" si="2"/>
        <v>0</v>
      </c>
      <c r="O23" s="214">
        <v>0</v>
      </c>
      <c r="P23" s="215">
        <f t="shared" si="3"/>
        <v>0</v>
      </c>
      <c r="Q23" s="214">
        <f t="shared" si="5"/>
        <v>0</v>
      </c>
      <c r="R23" s="215">
        <f t="shared" si="4"/>
        <v>0</v>
      </c>
    </row>
    <row r="24" spans="1:18" ht="17.25">
      <c r="A24" s="261"/>
      <c r="B24" s="225" t="s">
        <v>135</v>
      </c>
      <c r="C24" s="263">
        <f>SUM(C7:C23)</f>
        <v>3597159</v>
      </c>
      <c r="D24" s="264">
        <v>47</v>
      </c>
      <c r="E24" s="238">
        <v>29</v>
      </c>
      <c r="F24" s="265">
        <v>9</v>
      </c>
      <c r="G24" s="265">
        <v>38</v>
      </c>
      <c r="H24" s="264">
        <v>20167</v>
      </c>
      <c r="I24" s="266">
        <f t="shared" si="0"/>
        <v>0.5606368803825463</v>
      </c>
      <c r="J24" s="228">
        <v>6146</v>
      </c>
      <c r="K24" s="227">
        <v>7956</v>
      </c>
      <c r="L24" s="229">
        <f t="shared" si="1"/>
        <v>0.2211745435773064</v>
      </c>
      <c r="M24" s="227">
        <v>12211</v>
      </c>
      <c r="N24" s="229">
        <f t="shared" si="2"/>
        <v>0.3394623368052399</v>
      </c>
      <c r="O24" s="227">
        <v>9140</v>
      </c>
      <c r="P24" s="229">
        <f t="shared" si="3"/>
        <v>0.25408940777986183</v>
      </c>
      <c r="Q24" s="227">
        <f t="shared" si="5"/>
        <v>11027</v>
      </c>
      <c r="R24" s="229">
        <f t="shared" si="4"/>
        <v>0.3065474726026845</v>
      </c>
    </row>
  </sheetData>
  <sheetProtection/>
  <mergeCells count="21">
    <mergeCell ref="H4:H5"/>
    <mergeCell ref="J4:J5"/>
    <mergeCell ref="A1:R1"/>
    <mergeCell ref="A3:A5"/>
    <mergeCell ref="B3:B5"/>
    <mergeCell ref="C3:C5"/>
    <mergeCell ref="D3:G3"/>
    <mergeCell ref="R4:R5"/>
    <mergeCell ref="H3:R3"/>
    <mergeCell ref="P4:P5"/>
    <mergeCell ref="Q4:Q5"/>
    <mergeCell ref="D4:D5"/>
    <mergeCell ref="L4:L5"/>
    <mergeCell ref="F4:F5"/>
    <mergeCell ref="N4:N5"/>
    <mergeCell ref="O4:O5"/>
    <mergeCell ref="M4:M5"/>
    <mergeCell ref="E4:E5"/>
    <mergeCell ref="I4:I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7">
      <selection activeCell="J19" sqref="J19"/>
    </sheetView>
  </sheetViews>
  <sheetFormatPr defaultColWidth="9.140625" defaultRowHeight="15"/>
  <cols>
    <col min="1" max="1" width="4.7109375" style="0" customWidth="1"/>
    <col min="2" max="2" width="21.140625" style="0" customWidth="1"/>
    <col min="3" max="3" width="10.7109375" style="0" customWidth="1"/>
    <col min="4" max="4" width="6.00390625" style="0" customWidth="1"/>
    <col min="5" max="5" width="5.7109375" style="0" customWidth="1"/>
    <col min="6" max="6" width="5.00390625" style="0" customWidth="1"/>
    <col min="7" max="7" width="5.8515625" style="0" customWidth="1"/>
    <col min="8" max="8" width="9.5742187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4.7109375" style="0" customWidth="1"/>
    <col min="13" max="13" width="7.57421875" style="0" customWidth="1"/>
    <col min="14" max="14" width="4.140625" style="0" customWidth="1"/>
    <col min="16" max="16" width="4.421875" style="0" customWidth="1"/>
    <col min="17" max="17" width="7.57421875" style="0" customWidth="1"/>
    <col min="18" max="18" width="4.57421875" style="0" customWidth="1"/>
  </cols>
  <sheetData>
    <row r="1" spans="1:18" ht="15">
      <c r="A1" s="588" t="s">
        <v>127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8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5" customHeight="1">
      <c r="A3" s="641" t="s">
        <v>0</v>
      </c>
      <c r="B3" s="565" t="s">
        <v>1</v>
      </c>
      <c r="C3" s="565" t="s">
        <v>158</v>
      </c>
      <c r="D3" s="496" t="s">
        <v>16</v>
      </c>
      <c r="E3" s="497"/>
      <c r="F3" s="497"/>
      <c r="G3" s="498"/>
      <c r="H3" s="644" t="s">
        <v>84</v>
      </c>
      <c r="I3" s="645"/>
      <c r="J3" s="645"/>
      <c r="K3" s="645"/>
      <c r="L3" s="645"/>
      <c r="M3" s="645"/>
      <c r="N3" s="645"/>
      <c r="O3" s="645"/>
      <c r="P3" s="645"/>
      <c r="Q3" s="645"/>
      <c r="R3" s="646"/>
    </row>
    <row r="4" spans="1:18" ht="15" customHeight="1">
      <c r="A4" s="642"/>
      <c r="B4" s="567"/>
      <c r="C4" s="567"/>
      <c r="D4" s="565" t="s">
        <v>88</v>
      </c>
      <c r="E4" s="565" t="s">
        <v>89</v>
      </c>
      <c r="F4" s="565" t="s">
        <v>90</v>
      </c>
      <c r="G4" s="576" t="s">
        <v>101</v>
      </c>
      <c r="H4" s="565" t="s">
        <v>102</v>
      </c>
      <c r="I4" s="565" t="s">
        <v>69</v>
      </c>
      <c r="J4" s="565" t="s">
        <v>103</v>
      </c>
      <c r="K4" s="565" t="s">
        <v>97</v>
      </c>
      <c r="L4" s="565" t="s">
        <v>69</v>
      </c>
      <c r="M4" s="576" t="s">
        <v>104</v>
      </c>
      <c r="N4" s="565" t="s">
        <v>69</v>
      </c>
      <c r="O4" s="565" t="s">
        <v>105</v>
      </c>
      <c r="P4" s="565" t="s">
        <v>69</v>
      </c>
      <c r="Q4" s="565" t="s">
        <v>117</v>
      </c>
      <c r="R4" s="565" t="s">
        <v>69</v>
      </c>
    </row>
    <row r="5" spans="1:18" ht="54" customHeight="1">
      <c r="A5" s="643"/>
      <c r="B5" s="566"/>
      <c r="C5" s="566"/>
      <c r="D5" s="566"/>
      <c r="E5" s="566"/>
      <c r="F5" s="566"/>
      <c r="G5" s="577"/>
      <c r="H5" s="566"/>
      <c r="I5" s="566"/>
      <c r="J5" s="566"/>
      <c r="K5" s="566"/>
      <c r="L5" s="566"/>
      <c r="M5" s="577"/>
      <c r="N5" s="566"/>
      <c r="O5" s="566"/>
      <c r="P5" s="566"/>
      <c r="Q5" s="566"/>
      <c r="R5" s="566"/>
    </row>
    <row r="6" spans="1:18" ht="16.5">
      <c r="A6" s="166">
        <v>1</v>
      </c>
      <c r="B6" s="166">
        <v>2</v>
      </c>
      <c r="C6" s="257">
        <v>3</v>
      </c>
      <c r="D6" s="166">
        <v>4</v>
      </c>
      <c r="E6" s="166">
        <v>5</v>
      </c>
      <c r="F6" s="166">
        <v>6</v>
      </c>
      <c r="G6" s="258">
        <v>7</v>
      </c>
      <c r="H6" s="166">
        <v>8</v>
      </c>
      <c r="I6" s="166">
        <v>9</v>
      </c>
      <c r="J6" s="166">
        <v>10</v>
      </c>
      <c r="K6" s="166">
        <v>12</v>
      </c>
      <c r="L6" s="166">
        <v>13</v>
      </c>
      <c r="M6" s="258">
        <v>14</v>
      </c>
      <c r="N6" s="258">
        <v>15</v>
      </c>
      <c r="O6" s="166">
        <v>16</v>
      </c>
      <c r="P6" s="258">
        <v>17</v>
      </c>
      <c r="Q6" s="166">
        <v>18</v>
      </c>
      <c r="R6" s="258">
        <v>19</v>
      </c>
    </row>
    <row r="7" spans="1:18" ht="17.25">
      <c r="A7" s="165">
        <v>1</v>
      </c>
      <c r="B7" s="271" t="s">
        <v>2</v>
      </c>
      <c r="C7" s="96">
        <v>135777</v>
      </c>
      <c r="D7" s="262">
        <v>3</v>
      </c>
      <c r="E7" s="84">
        <v>0</v>
      </c>
      <c r="F7" s="262">
        <v>2</v>
      </c>
      <c r="G7" s="272">
        <f>D7-F7</f>
        <v>1</v>
      </c>
      <c r="H7" s="262">
        <v>1202</v>
      </c>
      <c r="I7" s="273">
        <f>H7/C7*100</f>
        <v>0.8852751202339129</v>
      </c>
      <c r="J7" s="274">
        <v>0</v>
      </c>
      <c r="K7" s="274">
        <v>580</v>
      </c>
      <c r="L7" s="273">
        <f>K7/C7*100</f>
        <v>0.42717102307460025</v>
      </c>
      <c r="M7" s="274">
        <f aca="true" t="shared" si="0" ref="M7:M23">H7-K7</f>
        <v>622</v>
      </c>
      <c r="N7" s="273">
        <f>M7/C7*100</f>
        <v>0.45810409715931266</v>
      </c>
      <c r="O7" s="274">
        <v>399</v>
      </c>
      <c r="P7" s="273">
        <f>O7/C7*100</f>
        <v>0.29386420380476813</v>
      </c>
      <c r="Q7" s="274">
        <f aca="true" t="shared" si="1" ref="Q7:Q23">H7-O7</f>
        <v>803</v>
      </c>
      <c r="R7" s="273">
        <f>Q7/C7*100</f>
        <v>0.5914109164291448</v>
      </c>
    </row>
    <row r="8" spans="1:18" ht="17.25">
      <c r="A8" s="165">
        <v>2</v>
      </c>
      <c r="B8" s="271" t="s">
        <v>3</v>
      </c>
      <c r="C8" s="96">
        <v>168483</v>
      </c>
      <c r="D8" s="262">
        <v>3</v>
      </c>
      <c r="E8" s="84">
        <v>0</v>
      </c>
      <c r="F8" s="262">
        <v>1</v>
      </c>
      <c r="G8" s="272">
        <f aca="true" t="shared" si="2" ref="G8:G24">D8-F8</f>
        <v>2</v>
      </c>
      <c r="H8" s="262">
        <v>1197</v>
      </c>
      <c r="I8" s="273">
        <f aca="true" t="shared" si="3" ref="I8:I24">H8/C8*100</f>
        <v>0.7104574348747351</v>
      </c>
      <c r="J8" s="274">
        <v>0</v>
      </c>
      <c r="K8" s="274">
        <v>548</v>
      </c>
      <c r="L8" s="273">
        <f aca="true" t="shared" si="4" ref="L8:L24">K8/C8*100</f>
        <v>0.32525536701032154</v>
      </c>
      <c r="M8" s="274">
        <f t="shared" si="0"/>
        <v>649</v>
      </c>
      <c r="N8" s="273">
        <f aca="true" t="shared" si="5" ref="N8:N24">M8/C8*100</f>
        <v>0.38520206786441363</v>
      </c>
      <c r="O8" s="274">
        <v>392</v>
      </c>
      <c r="P8" s="273">
        <f aca="true" t="shared" si="6" ref="P8:P24">O8/C8*100</f>
        <v>0.23266442311687233</v>
      </c>
      <c r="Q8" s="274">
        <f t="shared" si="1"/>
        <v>805</v>
      </c>
      <c r="R8" s="273">
        <f aca="true" t="shared" si="7" ref="R8:R24">Q8/C8*100</f>
        <v>0.4777930117578628</v>
      </c>
    </row>
    <row r="9" spans="1:18" ht="17.25">
      <c r="A9" s="165">
        <v>3</v>
      </c>
      <c r="B9" s="271" t="s">
        <v>4</v>
      </c>
      <c r="C9" s="97">
        <v>453199</v>
      </c>
      <c r="D9" s="262">
        <v>3</v>
      </c>
      <c r="E9" s="84">
        <v>0</v>
      </c>
      <c r="F9" s="262">
        <v>0</v>
      </c>
      <c r="G9" s="272">
        <f t="shared" si="2"/>
        <v>3</v>
      </c>
      <c r="H9" s="262">
        <v>761</v>
      </c>
      <c r="I9" s="273">
        <f t="shared" si="3"/>
        <v>0.1679174049369041</v>
      </c>
      <c r="J9" s="274">
        <v>0</v>
      </c>
      <c r="K9" s="274">
        <v>0</v>
      </c>
      <c r="L9" s="273">
        <f t="shared" si="4"/>
        <v>0</v>
      </c>
      <c r="M9" s="274">
        <f t="shared" si="0"/>
        <v>761</v>
      </c>
      <c r="N9" s="273">
        <f t="shared" si="5"/>
        <v>0.1679174049369041</v>
      </c>
      <c r="O9" s="274">
        <v>351</v>
      </c>
      <c r="P9" s="273">
        <f t="shared" si="6"/>
        <v>0.07744942067392029</v>
      </c>
      <c r="Q9" s="274">
        <f t="shared" si="1"/>
        <v>410</v>
      </c>
      <c r="R9" s="273">
        <f t="shared" si="7"/>
        <v>0.09046798426298382</v>
      </c>
    </row>
    <row r="10" spans="1:18" ht="17.25">
      <c r="A10" s="165">
        <v>4</v>
      </c>
      <c r="B10" s="271" t="s">
        <v>5</v>
      </c>
      <c r="C10" s="96">
        <v>140472</v>
      </c>
      <c r="D10" s="262">
        <v>2</v>
      </c>
      <c r="E10" s="84">
        <v>0</v>
      </c>
      <c r="F10" s="262">
        <v>2</v>
      </c>
      <c r="G10" s="272">
        <f t="shared" si="2"/>
        <v>0</v>
      </c>
      <c r="H10" s="262">
        <v>907</v>
      </c>
      <c r="I10" s="273">
        <f t="shared" si="3"/>
        <v>0.6456802779201549</v>
      </c>
      <c r="J10" s="274">
        <v>0</v>
      </c>
      <c r="K10" s="274">
        <v>907</v>
      </c>
      <c r="L10" s="273">
        <f t="shared" si="4"/>
        <v>0.6456802779201549</v>
      </c>
      <c r="M10" s="274">
        <f t="shared" si="0"/>
        <v>0</v>
      </c>
      <c r="N10" s="273">
        <f t="shared" si="5"/>
        <v>0</v>
      </c>
      <c r="O10" s="274">
        <v>155</v>
      </c>
      <c r="P10" s="273">
        <f t="shared" si="6"/>
        <v>0.11034227461700552</v>
      </c>
      <c r="Q10" s="274">
        <f t="shared" si="1"/>
        <v>752</v>
      </c>
      <c r="R10" s="273">
        <f t="shared" si="7"/>
        <v>0.5353380033031494</v>
      </c>
    </row>
    <row r="11" spans="1:18" ht="17.25">
      <c r="A11" s="165">
        <v>5</v>
      </c>
      <c r="B11" s="271" t="s">
        <v>6</v>
      </c>
      <c r="C11" s="217">
        <v>199898</v>
      </c>
      <c r="D11" s="262">
        <v>9</v>
      </c>
      <c r="E11" s="84">
        <v>0</v>
      </c>
      <c r="F11" s="262">
        <v>5</v>
      </c>
      <c r="G11" s="272">
        <f t="shared" si="2"/>
        <v>4</v>
      </c>
      <c r="H11" s="262">
        <v>3712</v>
      </c>
      <c r="I11" s="273">
        <f t="shared" si="3"/>
        <v>1.8569470429919257</v>
      </c>
      <c r="J11" s="275">
        <v>0</v>
      </c>
      <c r="K11" s="275">
        <v>0</v>
      </c>
      <c r="L11" s="273">
        <f t="shared" si="4"/>
        <v>0</v>
      </c>
      <c r="M11" s="274">
        <f t="shared" si="0"/>
        <v>3712</v>
      </c>
      <c r="N11" s="273">
        <f t="shared" si="5"/>
        <v>1.8569470429919257</v>
      </c>
      <c r="O11" s="275">
        <v>0</v>
      </c>
      <c r="P11" s="273">
        <f t="shared" si="6"/>
        <v>0</v>
      </c>
      <c r="Q11" s="274">
        <f t="shared" si="1"/>
        <v>3712</v>
      </c>
      <c r="R11" s="273">
        <f t="shared" si="7"/>
        <v>1.8569470429919257</v>
      </c>
    </row>
    <row r="12" spans="1:18" ht="17.25">
      <c r="A12" s="165">
        <v>6</v>
      </c>
      <c r="B12" s="271" t="s">
        <v>7</v>
      </c>
      <c r="C12" s="96">
        <v>245688</v>
      </c>
      <c r="D12" s="262">
        <v>2</v>
      </c>
      <c r="E12" s="84">
        <v>0</v>
      </c>
      <c r="F12" s="262">
        <v>2</v>
      </c>
      <c r="G12" s="272">
        <f t="shared" si="2"/>
        <v>0</v>
      </c>
      <c r="H12" s="262">
        <v>900</v>
      </c>
      <c r="I12" s="273">
        <f t="shared" si="3"/>
        <v>0.36631825730194395</v>
      </c>
      <c r="J12" s="275">
        <v>0</v>
      </c>
      <c r="K12" s="274">
        <v>900</v>
      </c>
      <c r="L12" s="273">
        <f t="shared" si="4"/>
        <v>0.36631825730194395</v>
      </c>
      <c r="M12" s="274">
        <f t="shared" si="0"/>
        <v>0</v>
      </c>
      <c r="N12" s="273">
        <f t="shared" si="5"/>
        <v>0</v>
      </c>
      <c r="O12" s="274">
        <v>149</v>
      </c>
      <c r="P12" s="273">
        <f t="shared" si="6"/>
        <v>0.060646022597766275</v>
      </c>
      <c r="Q12" s="274">
        <f t="shared" si="1"/>
        <v>751</v>
      </c>
      <c r="R12" s="273">
        <f t="shared" si="7"/>
        <v>0.30567223470417765</v>
      </c>
    </row>
    <row r="13" spans="1:18" ht="17.25">
      <c r="A13" s="165">
        <v>7</v>
      </c>
      <c r="B13" s="271" t="s">
        <v>8</v>
      </c>
      <c r="C13" s="96">
        <v>115353</v>
      </c>
      <c r="D13" s="262">
        <v>0</v>
      </c>
      <c r="E13" s="84">
        <v>0</v>
      </c>
      <c r="F13" s="84">
        <v>0</v>
      </c>
      <c r="G13" s="272">
        <f t="shared" si="2"/>
        <v>0</v>
      </c>
      <c r="H13" s="262">
        <v>0</v>
      </c>
      <c r="I13" s="273">
        <f t="shared" si="3"/>
        <v>0</v>
      </c>
      <c r="J13" s="275">
        <v>0</v>
      </c>
      <c r="K13" s="274">
        <v>0</v>
      </c>
      <c r="L13" s="273">
        <f t="shared" si="4"/>
        <v>0</v>
      </c>
      <c r="M13" s="274">
        <f t="shared" si="0"/>
        <v>0</v>
      </c>
      <c r="N13" s="273">
        <f t="shared" si="5"/>
        <v>0</v>
      </c>
      <c r="O13" s="274">
        <v>0</v>
      </c>
      <c r="P13" s="273">
        <f t="shared" si="6"/>
        <v>0</v>
      </c>
      <c r="Q13" s="274">
        <f t="shared" si="1"/>
        <v>0</v>
      </c>
      <c r="R13" s="273">
        <f t="shared" si="7"/>
        <v>0</v>
      </c>
    </row>
    <row r="14" spans="1:18" ht="17.25">
      <c r="A14" s="165">
        <v>8</v>
      </c>
      <c r="B14" s="271" t="s">
        <v>9</v>
      </c>
      <c r="C14" s="96">
        <v>210945</v>
      </c>
      <c r="D14" s="262">
        <v>0</v>
      </c>
      <c r="E14" s="84">
        <v>0</v>
      </c>
      <c r="F14" s="84">
        <v>0</v>
      </c>
      <c r="G14" s="272">
        <f t="shared" si="2"/>
        <v>0</v>
      </c>
      <c r="H14" s="262">
        <v>0</v>
      </c>
      <c r="I14" s="273">
        <f t="shared" si="3"/>
        <v>0</v>
      </c>
      <c r="J14" s="275">
        <v>0</v>
      </c>
      <c r="K14" s="274">
        <v>0</v>
      </c>
      <c r="L14" s="273">
        <f t="shared" si="4"/>
        <v>0</v>
      </c>
      <c r="M14" s="274">
        <f t="shared" si="0"/>
        <v>0</v>
      </c>
      <c r="N14" s="273">
        <f t="shared" si="5"/>
        <v>0</v>
      </c>
      <c r="O14" s="274">
        <v>0</v>
      </c>
      <c r="P14" s="273">
        <f t="shared" si="6"/>
        <v>0</v>
      </c>
      <c r="Q14" s="274">
        <f t="shared" si="1"/>
        <v>0</v>
      </c>
      <c r="R14" s="273">
        <f t="shared" si="7"/>
        <v>0</v>
      </c>
    </row>
    <row r="15" spans="1:18" ht="17.25">
      <c r="A15" s="165">
        <v>9</v>
      </c>
      <c r="B15" s="271" t="s">
        <v>10</v>
      </c>
      <c r="C15" s="96">
        <v>113095</v>
      </c>
      <c r="D15" s="262">
        <v>4</v>
      </c>
      <c r="E15" s="84">
        <v>0</v>
      </c>
      <c r="F15" s="262">
        <v>3</v>
      </c>
      <c r="G15" s="272">
        <f t="shared" si="2"/>
        <v>1</v>
      </c>
      <c r="H15" s="262">
        <v>2199</v>
      </c>
      <c r="I15" s="273">
        <f t="shared" si="3"/>
        <v>1.9443830408064016</v>
      </c>
      <c r="J15" s="275">
        <v>0</v>
      </c>
      <c r="K15" s="274">
        <v>2034</v>
      </c>
      <c r="L15" s="273">
        <f t="shared" si="4"/>
        <v>1.7984879968168352</v>
      </c>
      <c r="M15" s="274">
        <f t="shared" si="0"/>
        <v>165</v>
      </c>
      <c r="N15" s="273">
        <f t="shared" si="5"/>
        <v>0.1458950439895663</v>
      </c>
      <c r="O15" s="274">
        <v>610</v>
      </c>
      <c r="P15" s="273">
        <f t="shared" si="6"/>
        <v>0.5393695565674875</v>
      </c>
      <c r="Q15" s="274">
        <f t="shared" si="1"/>
        <v>1589</v>
      </c>
      <c r="R15" s="273">
        <f t="shared" si="7"/>
        <v>1.4050134842389141</v>
      </c>
    </row>
    <row r="16" spans="1:18" ht="17.25">
      <c r="A16" s="282">
        <v>10</v>
      </c>
      <c r="B16" s="271" t="s">
        <v>11</v>
      </c>
      <c r="C16" s="216">
        <v>177013</v>
      </c>
      <c r="D16" s="283">
        <v>0</v>
      </c>
      <c r="E16" s="114">
        <v>0</v>
      </c>
      <c r="F16" s="114">
        <v>0</v>
      </c>
      <c r="G16" s="114">
        <f t="shared" si="2"/>
        <v>0</v>
      </c>
      <c r="H16" s="283">
        <v>0</v>
      </c>
      <c r="I16" s="284">
        <f t="shared" si="3"/>
        <v>0</v>
      </c>
      <c r="J16" s="285">
        <v>0</v>
      </c>
      <c r="K16" s="286">
        <v>0</v>
      </c>
      <c r="L16" s="284">
        <f t="shared" si="4"/>
        <v>0</v>
      </c>
      <c r="M16" s="286">
        <f t="shared" si="0"/>
        <v>0</v>
      </c>
      <c r="N16" s="284">
        <f t="shared" si="5"/>
        <v>0</v>
      </c>
      <c r="O16" s="286">
        <v>0</v>
      </c>
      <c r="P16" s="284">
        <f t="shared" si="6"/>
        <v>0</v>
      </c>
      <c r="Q16" s="286">
        <f t="shared" si="1"/>
        <v>0</v>
      </c>
      <c r="R16" s="284">
        <f t="shared" si="7"/>
        <v>0</v>
      </c>
    </row>
    <row r="17" spans="1:18" ht="17.25">
      <c r="A17" s="165">
        <v>11</v>
      </c>
      <c r="B17" s="271" t="s">
        <v>12</v>
      </c>
      <c r="C17" s="96">
        <v>168128</v>
      </c>
      <c r="D17" s="262">
        <v>0</v>
      </c>
      <c r="E17" s="84">
        <v>0</v>
      </c>
      <c r="F17" s="84">
        <v>0</v>
      </c>
      <c r="G17" s="272">
        <f t="shared" si="2"/>
        <v>0</v>
      </c>
      <c r="H17" s="262">
        <v>0</v>
      </c>
      <c r="I17" s="273">
        <f t="shared" si="3"/>
        <v>0</v>
      </c>
      <c r="J17" s="275">
        <v>0</v>
      </c>
      <c r="K17" s="274">
        <v>0</v>
      </c>
      <c r="L17" s="273">
        <f t="shared" si="4"/>
        <v>0</v>
      </c>
      <c r="M17" s="274">
        <f t="shared" si="0"/>
        <v>0</v>
      </c>
      <c r="N17" s="273">
        <f t="shared" si="5"/>
        <v>0</v>
      </c>
      <c r="O17" s="274">
        <v>0</v>
      </c>
      <c r="P17" s="273">
        <f t="shared" si="6"/>
        <v>0</v>
      </c>
      <c r="Q17" s="274">
        <f t="shared" si="1"/>
        <v>0</v>
      </c>
      <c r="R17" s="273">
        <f t="shared" si="7"/>
        <v>0</v>
      </c>
    </row>
    <row r="18" spans="1:18" ht="17.25">
      <c r="A18" s="165">
        <v>12</v>
      </c>
      <c r="B18" s="271" t="s">
        <v>13</v>
      </c>
      <c r="C18" s="96">
        <v>114947</v>
      </c>
      <c r="D18" s="262">
        <v>0</v>
      </c>
      <c r="E18" s="84">
        <v>0</v>
      </c>
      <c r="F18" s="84">
        <v>0</v>
      </c>
      <c r="G18" s="272">
        <f t="shared" si="2"/>
        <v>0</v>
      </c>
      <c r="H18" s="262">
        <v>0</v>
      </c>
      <c r="I18" s="273">
        <f t="shared" si="3"/>
        <v>0</v>
      </c>
      <c r="J18" s="275">
        <v>0</v>
      </c>
      <c r="K18" s="274">
        <v>0</v>
      </c>
      <c r="L18" s="273">
        <f t="shared" si="4"/>
        <v>0</v>
      </c>
      <c r="M18" s="274">
        <f t="shared" si="0"/>
        <v>0</v>
      </c>
      <c r="N18" s="273">
        <f t="shared" si="5"/>
        <v>0</v>
      </c>
      <c r="O18" s="274">
        <v>0</v>
      </c>
      <c r="P18" s="273">
        <f t="shared" si="6"/>
        <v>0</v>
      </c>
      <c r="Q18" s="274">
        <f t="shared" si="1"/>
        <v>0</v>
      </c>
      <c r="R18" s="273">
        <f t="shared" si="7"/>
        <v>0</v>
      </c>
    </row>
    <row r="19" spans="1:18" ht="17.25">
      <c r="A19" s="165">
        <v>13</v>
      </c>
      <c r="B19" s="271" t="s">
        <v>14</v>
      </c>
      <c r="C19" s="96">
        <v>75171</v>
      </c>
      <c r="D19" s="262">
        <v>2</v>
      </c>
      <c r="E19" s="84">
        <v>1</v>
      </c>
      <c r="F19" s="262">
        <v>0</v>
      </c>
      <c r="G19" s="272">
        <f t="shared" si="2"/>
        <v>2</v>
      </c>
      <c r="H19" s="262">
        <v>804</v>
      </c>
      <c r="I19" s="273">
        <f t="shared" si="3"/>
        <v>1.0695614000079816</v>
      </c>
      <c r="J19" s="376">
        <v>178</v>
      </c>
      <c r="K19" s="276">
        <v>178</v>
      </c>
      <c r="L19" s="273">
        <f t="shared" si="4"/>
        <v>0.23679344428037408</v>
      </c>
      <c r="M19" s="274">
        <f t="shared" si="0"/>
        <v>626</v>
      </c>
      <c r="N19" s="273">
        <f t="shared" si="5"/>
        <v>0.8327679557276078</v>
      </c>
      <c r="O19" s="274">
        <v>440</v>
      </c>
      <c r="P19" s="273">
        <f t="shared" si="6"/>
        <v>0.5853321094571045</v>
      </c>
      <c r="Q19" s="274">
        <f t="shared" si="1"/>
        <v>364</v>
      </c>
      <c r="R19" s="273">
        <f t="shared" si="7"/>
        <v>0.4842292905508774</v>
      </c>
    </row>
    <row r="20" spans="1:18" ht="17.25">
      <c r="A20" s="165">
        <v>14</v>
      </c>
      <c r="B20" s="271" t="s">
        <v>133</v>
      </c>
      <c r="C20" s="96">
        <v>511649</v>
      </c>
      <c r="D20" s="262">
        <v>5</v>
      </c>
      <c r="E20" s="84">
        <v>0</v>
      </c>
      <c r="F20" s="262">
        <v>2</v>
      </c>
      <c r="G20" s="272">
        <f t="shared" si="2"/>
        <v>3</v>
      </c>
      <c r="H20" s="262">
        <v>3903</v>
      </c>
      <c r="I20" s="273">
        <f t="shared" si="3"/>
        <v>0.7628276416058666</v>
      </c>
      <c r="J20" s="275">
        <v>0</v>
      </c>
      <c r="K20" s="274">
        <v>1633</v>
      </c>
      <c r="L20" s="273">
        <f t="shared" si="4"/>
        <v>0.31916411446128107</v>
      </c>
      <c r="M20" s="274">
        <f t="shared" si="0"/>
        <v>2270</v>
      </c>
      <c r="N20" s="273">
        <f t="shared" si="5"/>
        <v>0.4436635271445855</v>
      </c>
      <c r="O20" s="274">
        <v>403</v>
      </c>
      <c r="P20" s="273">
        <f t="shared" si="6"/>
        <v>0.07876493455474358</v>
      </c>
      <c r="Q20" s="274">
        <f t="shared" si="1"/>
        <v>3500</v>
      </c>
      <c r="R20" s="273">
        <f t="shared" si="7"/>
        <v>0.6840627070511229</v>
      </c>
    </row>
    <row r="21" spans="1:18" ht="17.25">
      <c r="A21" s="165">
        <v>15</v>
      </c>
      <c r="B21" s="271" t="s">
        <v>148</v>
      </c>
      <c r="C21" s="96">
        <v>212533</v>
      </c>
      <c r="D21" s="262">
        <v>0</v>
      </c>
      <c r="E21" s="84">
        <v>0</v>
      </c>
      <c r="F21" s="84">
        <v>0</v>
      </c>
      <c r="G21" s="272">
        <f t="shared" si="2"/>
        <v>0</v>
      </c>
      <c r="H21" s="262">
        <v>0</v>
      </c>
      <c r="I21" s="273">
        <f t="shared" si="3"/>
        <v>0</v>
      </c>
      <c r="J21" s="275">
        <v>0</v>
      </c>
      <c r="K21" s="274">
        <v>0</v>
      </c>
      <c r="L21" s="273">
        <f t="shared" si="4"/>
        <v>0</v>
      </c>
      <c r="M21" s="274">
        <f t="shared" si="0"/>
        <v>0</v>
      </c>
      <c r="N21" s="273">
        <f t="shared" si="5"/>
        <v>0</v>
      </c>
      <c r="O21" s="274">
        <v>0</v>
      </c>
      <c r="P21" s="273">
        <f t="shared" si="6"/>
        <v>0</v>
      </c>
      <c r="Q21" s="274">
        <f t="shared" si="1"/>
        <v>0</v>
      </c>
      <c r="R21" s="273">
        <f t="shared" si="7"/>
        <v>0</v>
      </c>
    </row>
    <row r="22" spans="1:18" ht="17.25">
      <c r="A22" s="218">
        <v>16</v>
      </c>
      <c r="B22" s="271" t="s">
        <v>15</v>
      </c>
      <c r="C22" s="96">
        <v>314683</v>
      </c>
      <c r="D22" s="262">
        <v>0</v>
      </c>
      <c r="E22" s="84">
        <v>0</v>
      </c>
      <c r="F22" s="84">
        <v>0</v>
      </c>
      <c r="G22" s="272">
        <f t="shared" si="2"/>
        <v>0</v>
      </c>
      <c r="H22" s="262">
        <v>0</v>
      </c>
      <c r="I22" s="273">
        <f t="shared" si="3"/>
        <v>0</v>
      </c>
      <c r="J22" s="275">
        <v>0</v>
      </c>
      <c r="K22" s="274">
        <v>0</v>
      </c>
      <c r="L22" s="273">
        <f t="shared" si="4"/>
        <v>0</v>
      </c>
      <c r="M22" s="274">
        <f t="shared" si="0"/>
        <v>0</v>
      </c>
      <c r="N22" s="273">
        <f t="shared" si="5"/>
        <v>0</v>
      </c>
      <c r="O22" s="274">
        <v>0</v>
      </c>
      <c r="P22" s="273">
        <f t="shared" si="6"/>
        <v>0</v>
      </c>
      <c r="Q22" s="274">
        <f t="shared" si="1"/>
        <v>0</v>
      </c>
      <c r="R22" s="273">
        <f t="shared" si="7"/>
        <v>0</v>
      </c>
    </row>
    <row r="23" spans="1:18" ht="17.25">
      <c r="A23" s="260">
        <v>17</v>
      </c>
      <c r="B23" s="271" t="s">
        <v>134</v>
      </c>
      <c r="C23" s="96">
        <v>240125</v>
      </c>
      <c r="D23" s="262">
        <v>0</v>
      </c>
      <c r="E23" s="84">
        <v>0</v>
      </c>
      <c r="F23" s="84">
        <v>0</v>
      </c>
      <c r="G23" s="272">
        <f t="shared" si="2"/>
        <v>0</v>
      </c>
      <c r="H23" s="262">
        <v>0</v>
      </c>
      <c r="I23" s="273">
        <f t="shared" si="3"/>
        <v>0</v>
      </c>
      <c r="J23" s="275">
        <v>0</v>
      </c>
      <c r="K23" s="274">
        <v>0</v>
      </c>
      <c r="L23" s="273">
        <f t="shared" si="4"/>
        <v>0</v>
      </c>
      <c r="M23" s="274">
        <f t="shared" si="0"/>
        <v>0</v>
      </c>
      <c r="N23" s="273">
        <f t="shared" si="5"/>
        <v>0</v>
      </c>
      <c r="O23" s="274">
        <v>0</v>
      </c>
      <c r="P23" s="273">
        <f t="shared" si="6"/>
        <v>0</v>
      </c>
      <c r="Q23" s="274">
        <f t="shared" si="1"/>
        <v>0</v>
      </c>
      <c r="R23" s="273">
        <f t="shared" si="7"/>
        <v>0</v>
      </c>
    </row>
    <row r="24" spans="1:18" ht="17.25">
      <c r="A24" s="261"/>
      <c r="B24" s="277" t="s">
        <v>135</v>
      </c>
      <c r="C24" s="263">
        <f>SUM(C7:C23)</f>
        <v>3597159</v>
      </c>
      <c r="D24" s="264">
        <v>33</v>
      </c>
      <c r="E24" s="278">
        <v>1</v>
      </c>
      <c r="F24" s="278">
        <f>SUM(F7:F23)</f>
        <v>17</v>
      </c>
      <c r="G24" s="279">
        <f t="shared" si="2"/>
        <v>16</v>
      </c>
      <c r="H24" s="264">
        <v>15585</v>
      </c>
      <c r="I24" s="280">
        <f t="shared" si="3"/>
        <v>0.4332585798959679</v>
      </c>
      <c r="J24" s="281">
        <f>SUM(J7:J23)</f>
        <v>178</v>
      </c>
      <c r="K24" s="281">
        <f>SUM(K7:K23)</f>
        <v>6780</v>
      </c>
      <c r="L24" s="280">
        <f t="shared" si="4"/>
        <v>0.18848207710584935</v>
      </c>
      <c r="M24" s="281">
        <f>SUM(M7:M23)</f>
        <v>8805</v>
      </c>
      <c r="N24" s="280">
        <f t="shared" si="5"/>
        <v>0.24477650279011853</v>
      </c>
      <c r="O24" s="281">
        <f>SUM(O7:O23)</f>
        <v>2899</v>
      </c>
      <c r="P24" s="280">
        <f t="shared" si="6"/>
        <v>0.08059137780676362</v>
      </c>
      <c r="Q24" s="281">
        <f>SUM(Q7:Q23)</f>
        <v>12686</v>
      </c>
      <c r="R24" s="280">
        <f t="shared" si="7"/>
        <v>0.35266720208920427</v>
      </c>
    </row>
  </sheetData>
  <sheetProtection/>
  <mergeCells count="21">
    <mergeCell ref="Q4:Q5"/>
    <mergeCell ref="M4:M5"/>
    <mergeCell ref="K4:K5"/>
    <mergeCell ref="E4:E5"/>
    <mergeCell ref="L4:L5"/>
    <mergeCell ref="F4:F5"/>
    <mergeCell ref="C3:C5"/>
    <mergeCell ref="H3:R3"/>
    <mergeCell ref="D3:G3"/>
    <mergeCell ref="G4:G5"/>
    <mergeCell ref="J4:J5"/>
    <mergeCell ref="A3:A5"/>
    <mergeCell ref="H4:H5"/>
    <mergeCell ref="A1:R1"/>
    <mergeCell ref="I4:I5"/>
    <mergeCell ref="N4:N5"/>
    <mergeCell ref="O4:O5"/>
    <mergeCell ref="P4:P5"/>
    <mergeCell ref="R4:R5"/>
    <mergeCell ref="B3:B5"/>
    <mergeCell ref="D4:D5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7">
      <selection activeCell="E18" sqref="E18"/>
    </sheetView>
  </sheetViews>
  <sheetFormatPr defaultColWidth="9.140625" defaultRowHeight="15"/>
  <cols>
    <col min="1" max="1" width="7.57421875" style="17" customWidth="1"/>
    <col min="2" max="2" width="22.00390625" style="17" customWidth="1"/>
    <col min="3" max="3" width="12.00390625" style="17" customWidth="1"/>
    <col min="4" max="4" width="7.00390625" style="17" customWidth="1"/>
    <col min="5" max="5" width="6.140625" style="17" customWidth="1"/>
    <col min="6" max="6" width="4.140625" style="17" customWidth="1"/>
    <col min="7" max="7" width="4.8515625" style="17" customWidth="1"/>
    <col min="8" max="8" width="8.28125" style="17" customWidth="1"/>
    <col min="9" max="10" width="6.140625" style="17" customWidth="1"/>
    <col min="11" max="11" width="7.57421875" style="17" customWidth="1"/>
    <col min="12" max="12" width="5.00390625" style="17" customWidth="1"/>
    <col min="13" max="13" width="9.00390625" style="17" customWidth="1"/>
    <col min="14" max="14" width="7.00390625" style="17" customWidth="1"/>
    <col min="15" max="15" width="7.57421875" style="17" customWidth="1"/>
    <col min="16" max="16" width="6.421875" style="17" customWidth="1"/>
    <col min="17" max="17" width="7.7109375" style="17" customWidth="1"/>
    <col min="18" max="18" width="5.28125" style="17" customWidth="1"/>
    <col min="19" max="20" width="9.140625" style="17" customWidth="1"/>
    <col min="21" max="16384" width="9.140625" style="1" customWidth="1"/>
  </cols>
  <sheetData>
    <row r="1" spans="1:18" s="17" customFormat="1" ht="16.5">
      <c r="A1" s="649" t="s">
        <v>22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8" s="17" customFormat="1" ht="15" customHeight="1">
      <c r="A2" s="254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s="17" customFormat="1" ht="15" customHeight="1">
      <c r="A3" s="641" t="s">
        <v>0</v>
      </c>
      <c r="B3" s="565" t="s">
        <v>233</v>
      </c>
      <c r="C3" s="565" t="s">
        <v>196</v>
      </c>
      <c r="D3" s="496" t="s">
        <v>85</v>
      </c>
      <c r="E3" s="497"/>
      <c r="F3" s="497"/>
      <c r="G3" s="498"/>
      <c r="H3" s="644" t="s">
        <v>84</v>
      </c>
      <c r="I3" s="645"/>
      <c r="J3" s="645"/>
      <c r="K3" s="645"/>
      <c r="L3" s="645"/>
      <c r="M3" s="645"/>
      <c r="N3" s="645"/>
      <c r="O3" s="645"/>
      <c r="P3" s="645"/>
      <c r="Q3" s="645"/>
      <c r="R3" s="646"/>
    </row>
    <row r="4" spans="1:18" s="17" customFormat="1" ht="18.75" customHeight="1">
      <c r="A4" s="642"/>
      <c r="B4" s="567"/>
      <c r="C4" s="567"/>
      <c r="D4" s="565" t="s">
        <v>88</v>
      </c>
      <c r="E4" s="565" t="s">
        <v>89</v>
      </c>
      <c r="F4" s="565" t="s">
        <v>90</v>
      </c>
      <c r="G4" s="576" t="s">
        <v>101</v>
      </c>
      <c r="H4" s="565" t="s">
        <v>102</v>
      </c>
      <c r="I4" s="565" t="s">
        <v>69</v>
      </c>
      <c r="J4" s="565" t="s">
        <v>103</v>
      </c>
      <c r="K4" s="565" t="s">
        <v>97</v>
      </c>
      <c r="L4" s="565" t="s">
        <v>69</v>
      </c>
      <c r="M4" s="576" t="s">
        <v>104</v>
      </c>
      <c r="N4" s="565" t="s">
        <v>69</v>
      </c>
      <c r="O4" s="565" t="s">
        <v>105</v>
      </c>
      <c r="P4" s="565" t="s">
        <v>69</v>
      </c>
      <c r="Q4" s="565" t="s">
        <v>117</v>
      </c>
      <c r="R4" s="565" t="s">
        <v>69</v>
      </c>
    </row>
    <row r="5" spans="1:18" s="17" customFormat="1" ht="69" customHeight="1">
      <c r="A5" s="643"/>
      <c r="B5" s="566"/>
      <c r="C5" s="566"/>
      <c r="D5" s="566"/>
      <c r="E5" s="566"/>
      <c r="F5" s="566"/>
      <c r="G5" s="577"/>
      <c r="H5" s="566"/>
      <c r="I5" s="566"/>
      <c r="J5" s="566"/>
      <c r="K5" s="566"/>
      <c r="L5" s="566"/>
      <c r="M5" s="577"/>
      <c r="N5" s="566"/>
      <c r="O5" s="566"/>
      <c r="P5" s="566"/>
      <c r="Q5" s="566"/>
      <c r="R5" s="566"/>
    </row>
    <row r="6" spans="1:18" s="17" customFormat="1" ht="16.5">
      <c r="A6" s="166">
        <v>1</v>
      </c>
      <c r="B6" s="166">
        <v>2</v>
      </c>
      <c r="C6" s="257">
        <v>3</v>
      </c>
      <c r="D6" s="166">
        <v>4</v>
      </c>
      <c r="E6" s="166">
        <v>5</v>
      </c>
      <c r="F6" s="166">
        <v>6</v>
      </c>
      <c r="G6" s="258">
        <v>7</v>
      </c>
      <c r="H6" s="166">
        <v>8</v>
      </c>
      <c r="I6" s="166">
        <v>9</v>
      </c>
      <c r="J6" s="166">
        <v>10</v>
      </c>
      <c r="K6" s="166">
        <v>12</v>
      </c>
      <c r="L6" s="166">
        <v>13</v>
      </c>
      <c r="M6" s="258">
        <v>14</v>
      </c>
      <c r="N6" s="258">
        <v>15</v>
      </c>
      <c r="O6" s="166">
        <v>16</v>
      </c>
      <c r="P6" s="258">
        <v>17</v>
      </c>
      <c r="Q6" s="166">
        <v>18</v>
      </c>
      <c r="R6" s="258">
        <v>19</v>
      </c>
    </row>
    <row r="7" spans="1:18" s="17" customFormat="1" ht="13.5" customHeight="1">
      <c r="A7" s="165">
        <v>1</v>
      </c>
      <c r="B7" s="73" t="s">
        <v>2</v>
      </c>
      <c r="C7" s="83">
        <v>135777</v>
      </c>
      <c r="D7" s="214">
        <v>2</v>
      </c>
      <c r="E7" s="216">
        <v>0</v>
      </c>
      <c r="F7" s="214">
        <v>1</v>
      </c>
      <c r="G7" s="214">
        <v>1</v>
      </c>
      <c r="H7" s="214">
        <v>647</v>
      </c>
      <c r="I7" s="215">
        <f>H7/C7*100</f>
        <v>0.4765166412573558</v>
      </c>
      <c r="J7" s="214">
        <v>0</v>
      </c>
      <c r="K7" s="214">
        <v>312</v>
      </c>
      <c r="L7" s="215">
        <f aca="true" t="shared" si="0" ref="L7:L24">K7/C7*100</f>
        <v>0.2297885503435781</v>
      </c>
      <c r="M7" s="214">
        <f>H7-K7</f>
        <v>335</v>
      </c>
      <c r="N7" s="215">
        <f aca="true" t="shared" si="1" ref="N7:N23">M7/C7*100</f>
        <v>0.24672809091377773</v>
      </c>
      <c r="O7" s="214">
        <v>411</v>
      </c>
      <c r="P7" s="215">
        <f aca="true" t="shared" si="2" ref="P7:P24">O7/C7*100</f>
        <v>0.3027022249718288</v>
      </c>
      <c r="Q7" s="214">
        <f>H7-O7</f>
        <v>236</v>
      </c>
      <c r="R7" s="215">
        <f aca="true" t="shared" si="3" ref="R7:R24">Q7/C7*100</f>
        <v>0.17381441628552702</v>
      </c>
    </row>
    <row r="8" spans="1:18" s="17" customFormat="1" ht="16.5">
      <c r="A8" s="165">
        <v>2</v>
      </c>
      <c r="B8" s="73" t="s">
        <v>3</v>
      </c>
      <c r="C8" s="83">
        <v>168483</v>
      </c>
      <c r="D8" s="214">
        <v>0</v>
      </c>
      <c r="E8" s="216">
        <v>0</v>
      </c>
      <c r="F8" s="214">
        <v>0</v>
      </c>
      <c r="G8" s="214">
        <v>0</v>
      </c>
      <c r="H8" s="214">
        <v>0</v>
      </c>
      <c r="I8" s="215">
        <f aca="true" t="shared" si="4" ref="I8:I24">H8/C8*100</f>
        <v>0</v>
      </c>
      <c r="J8" s="214">
        <v>0</v>
      </c>
      <c r="K8" s="214">
        <v>0</v>
      </c>
      <c r="L8" s="215">
        <f t="shared" si="0"/>
        <v>0</v>
      </c>
      <c r="M8" s="214">
        <v>0</v>
      </c>
      <c r="N8" s="215">
        <f t="shared" si="1"/>
        <v>0</v>
      </c>
      <c r="O8" s="214">
        <v>0</v>
      </c>
      <c r="P8" s="215">
        <f t="shared" si="2"/>
        <v>0</v>
      </c>
      <c r="Q8" s="214">
        <v>0</v>
      </c>
      <c r="R8" s="215">
        <f t="shared" si="3"/>
        <v>0</v>
      </c>
    </row>
    <row r="9" spans="1:18" s="17" customFormat="1" ht="16.5">
      <c r="A9" s="165">
        <v>3</v>
      </c>
      <c r="B9" s="73" t="s">
        <v>4</v>
      </c>
      <c r="C9" s="88">
        <v>453199</v>
      </c>
      <c r="D9" s="214">
        <v>0</v>
      </c>
      <c r="E9" s="216">
        <v>0</v>
      </c>
      <c r="F9" s="214">
        <v>0</v>
      </c>
      <c r="G9" s="214">
        <v>0</v>
      </c>
      <c r="H9" s="214">
        <v>0</v>
      </c>
      <c r="I9" s="215">
        <f t="shared" si="4"/>
        <v>0</v>
      </c>
      <c r="J9" s="214">
        <v>0</v>
      </c>
      <c r="K9" s="214">
        <v>0</v>
      </c>
      <c r="L9" s="215">
        <f t="shared" si="0"/>
        <v>0</v>
      </c>
      <c r="M9" s="214">
        <v>0</v>
      </c>
      <c r="N9" s="215">
        <f t="shared" si="1"/>
        <v>0</v>
      </c>
      <c r="O9" s="214">
        <v>0</v>
      </c>
      <c r="P9" s="215">
        <f t="shared" si="2"/>
        <v>0</v>
      </c>
      <c r="Q9" s="214">
        <v>0</v>
      </c>
      <c r="R9" s="215">
        <f t="shared" si="3"/>
        <v>0</v>
      </c>
    </row>
    <row r="10" spans="1:18" s="17" customFormat="1" ht="16.5">
      <c r="A10" s="165">
        <v>4</v>
      </c>
      <c r="B10" s="73" t="s">
        <v>5</v>
      </c>
      <c r="C10" s="83">
        <v>140472</v>
      </c>
      <c r="D10" s="214">
        <v>0</v>
      </c>
      <c r="E10" s="282">
        <v>0</v>
      </c>
      <c r="F10" s="214">
        <v>0</v>
      </c>
      <c r="G10" s="214">
        <v>0</v>
      </c>
      <c r="H10" s="214">
        <v>0</v>
      </c>
      <c r="I10" s="215">
        <f t="shared" si="4"/>
        <v>0</v>
      </c>
      <c r="J10" s="214">
        <v>0</v>
      </c>
      <c r="K10" s="214">
        <v>0</v>
      </c>
      <c r="L10" s="215">
        <f t="shared" si="0"/>
        <v>0</v>
      </c>
      <c r="M10" s="214">
        <v>0</v>
      </c>
      <c r="N10" s="215">
        <f t="shared" si="1"/>
        <v>0</v>
      </c>
      <c r="O10" s="214">
        <v>0</v>
      </c>
      <c r="P10" s="215">
        <f t="shared" si="2"/>
        <v>0</v>
      </c>
      <c r="Q10" s="214">
        <v>0</v>
      </c>
      <c r="R10" s="215">
        <f t="shared" si="3"/>
        <v>0</v>
      </c>
    </row>
    <row r="11" spans="1:18" s="17" customFormat="1" ht="16.5">
      <c r="A11" s="165">
        <v>5</v>
      </c>
      <c r="B11" s="73" t="s">
        <v>6</v>
      </c>
      <c r="C11" s="83">
        <v>199898</v>
      </c>
      <c r="D11" s="214">
        <v>0</v>
      </c>
      <c r="E11" s="282">
        <v>0</v>
      </c>
      <c r="F11" s="214">
        <v>0</v>
      </c>
      <c r="G11" s="214">
        <v>0</v>
      </c>
      <c r="H11" s="214">
        <v>0</v>
      </c>
      <c r="I11" s="215">
        <f t="shared" si="4"/>
        <v>0</v>
      </c>
      <c r="J11" s="214">
        <v>0</v>
      </c>
      <c r="K11" s="214">
        <v>0</v>
      </c>
      <c r="L11" s="215">
        <f t="shared" si="0"/>
        <v>0</v>
      </c>
      <c r="M11" s="214">
        <v>0</v>
      </c>
      <c r="N11" s="215">
        <f t="shared" si="1"/>
        <v>0</v>
      </c>
      <c r="O11" s="214">
        <v>0</v>
      </c>
      <c r="P11" s="215">
        <f t="shared" si="2"/>
        <v>0</v>
      </c>
      <c r="Q11" s="214">
        <v>0</v>
      </c>
      <c r="R11" s="215">
        <f t="shared" si="3"/>
        <v>0</v>
      </c>
    </row>
    <row r="12" spans="1:18" s="17" customFormat="1" ht="16.5">
      <c r="A12" s="165">
        <v>6</v>
      </c>
      <c r="B12" s="73" t="s">
        <v>7</v>
      </c>
      <c r="C12" s="83">
        <v>245688</v>
      </c>
      <c r="D12" s="214">
        <v>0</v>
      </c>
      <c r="E12" s="282">
        <v>0</v>
      </c>
      <c r="F12" s="214">
        <v>0</v>
      </c>
      <c r="G12" s="214">
        <v>0</v>
      </c>
      <c r="H12" s="214">
        <v>0</v>
      </c>
      <c r="I12" s="215">
        <f t="shared" si="4"/>
        <v>0</v>
      </c>
      <c r="J12" s="214">
        <v>0</v>
      </c>
      <c r="K12" s="214">
        <v>0</v>
      </c>
      <c r="L12" s="215">
        <f t="shared" si="0"/>
        <v>0</v>
      </c>
      <c r="M12" s="214">
        <v>0</v>
      </c>
      <c r="N12" s="215">
        <f t="shared" si="1"/>
        <v>0</v>
      </c>
      <c r="O12" s="214">
        <v>0</v>
      </c>
      <c r="P12" s="215">
        <f t="shared" si="2"/>
        <v>0</v>
      </c>
      <c r="Q12" s="214">
        <v>0</v>
      </c>
      <c r="R12" s="215">
        <f t="shared" si="3"/>
        <v>0</v>
      </c>
    </row>
    <row r="13" spans="1:18" s="17" customFormat="1" ht="16.5">
      <c r="A13" s="165">
        <v>7</v>
      </c>
      <c r="B13" s="73" t="s">
        <v>8</v>
      </c>
      <c r="C13" s="83">
        <v>115353</v>
      </c>
      <c r="D13" s="214">
        <v>1</v>
      </c>
      <c r="E13" s="282">
        <v>0</v>
      </c>
      <c r="F13" s="214">
        <v>0</v>
      </c>
      <c r="G13" s="214">
        <v>1</v>
      </c>
      <c r="H13" s="214">
        <v>22044</v>
      </c>
      <c r="I13" s="215">
        <f t="shared" si="4"/>
        <v>19.110036149905074</v>
      </c>
      <c r="J13" s="214">
        <v>0</v>
      </c>
      <c r="K13" s="214">
        <v>0</v>
      </c>
      <c r="L13" s="215">
        <f t="shared" si="0"/>
        <v>0</v>
      </c>
      <c r="M13" s="214">
        <v>22044</v>
      </c>
      <c r="N13" s="215">
        <f t="shared" si="1"/>
        <v>19.110036149905074</v>
      </c>
      <c r="O13" s="214">
        <v>12911</v>
      </c>
      <c r="P13" s="215">
        <f t="shared" si="2"/>
        <v>11.192600105762313</v>
      </c>
      <c r="Q13" s="214">
        <f>H13-O13</f>
        <v>9133</v>
      </c>
      <c r="R13" s="215">
        <f t="shared" si="3"/>
        <v>7.917436044142762</v>
      </c>
    </row>
    <row r="14" spans="1:18" s="17" customFormat="1" ht="16.5">
      <c r="A14" s="165">
        <v>8</v>
      </c>
      <c r="B14" s="73" t="s">
        <v>9</v>
      </c>
      <c r="C14" s="83">
        <v>210945</v>
      </c>
      <c r="D14" s="214">
        <v>0</v>
      </c>
      <c r="E14" s="282">
        <v>0</v>
      </c>
      <c r="F14" s="214">
        <v>0</v>
      </c>
      <c r="G14" s="214">
        <v>0</v>
      </c>
      <c r="H14" s="214">
        <v>0</v>
      </c>
      <c r="I14" s="215">
        <f t="shared" si="4"/>
        <v>0</v>
      </c>
      <c r="J14" s="214">
        <v>0</v>
      </c>
      <c r="K14" s="214">
        <v>0</v>
      </c>
      <c r="L14" s="215">
        <f t="shared" si="0"/>
        <v>0</v>
      </c>
      <c r="M14" s="214">
        <v>0</v>
      </c>
      <c r="N14" s="215">
        <f t="shared" si="1"/>
        <v>0</v>
      </c>
      <c r="O14" s="214">
        <v>0</v>
      </c>
      <c r="P14" s="215">
        <f t="shared" si="2"/>
        <v>0</v>
      </c>
      <c r="Q14" s="214">
        <v>0</v>
      </c>
      <c r="R14" s="215">
        <f t="shared" si="3"/>
        <v>0</v>
      </c>
    </row>
    <row r="15" spans="1:18" s="17" customFormat="1" ht="16.5">
      <c r="A15" s="165">
        <v>9</v>
      </c>
      <c r="B15" s="73" t="s">
        <v>10</v>
      </c>
      <c r="C15" s="83">
        <v>113095</v>
      </c>
      <c r="D15" s="214">
        <v>2</v>
      </c>
      <c r="E15" s="282">
        <v>0</v>
      </c>
      <c r="F15" s="214">
        <v>0</v>
      </c>
      <c r="G15" s="214">
        <v>2</v>
      </c>
      <c r="H15" s="214">
        <v>670</v>
      </c>
      <c r="I15" s="215">
        <f t="shared" si="4"/>
        <v>0.5924222998364207</v>
      </c>
      <c r="J15" s="214">
        <v>0</v>
      </c>
      <c r="K15" s="214">
        <v>0</v>
      </c>
      <c r="L15" s="215">
        <f t="shared" si="0"/>
        <v>0</v>
      </c>
      <c r="M15" s="214">
        <v>670</v>
      </c>
      <c r="N15" s="215">
        <f t="shared" si="1"/>
        <v>0.5924222998364207</v>
      </c>
      <c r="O15" s="214">
        <v>470</v>
      </c>
      <c r="P15" s="215">
        <f t="shared" si="2"/>
        <v>0.4155798222733101</v>
      </c>
      <c r="Q15" s="214">
        <f>H15-O15</f>
        <v>200</v>
      </c>
      <c r="R15" s="215">
        <f t="shared" si="3"/>
        <v>0.17684247756311067</v>
      </c>
    </row>
    <row r="16" spans="1:18" s="17" customFormat="1" ht="16.5">
      <c r="A16" s="165">
        <v>10</v>
      </c>
      <c r="B16" s="73" t="s">
        <v>11</v>
      </c>
      <c r="C16" s="83">
        <v>177013</v>
      </c>
      <c r="D16" s="214">
        <v>2</v>
      </c>
      <c r="E16" s="282">
        <v>0</v>
      </c>
      <c r="F16" s="214">
        <v>2</v>
      </c>
      <c r="G16" s="214">
        <v>0</v>
      </c>
      <c r="H16" s="214">
        <v>16147</v>
      </c>
      <c r="I16" s="215">
        <f t="shared" si="4"/>
        <v>9.121928897877558</v>
      </c>
      <c r="J16" s="214">
        <v>0</v>
      </c>
      <c r="K16" s="214">
        <v>16147</v>
      </c>
      <c r="L16" s="215">
        <f t="shared" si="0"/>
        <v>9.121928897877558</v>
      </c>
      <c r="M16" s="214">
        <v>0</v>
      </c>
      <c r="N16" s="215">
        <f t="shared" si="1"/>
        <v>0</v>
      </c>
      <c r="O16" s="214">
        <v>12119</v>
      </c>
      <c r="P16" s="215">
        <f t="shared" si="2"/>
        <v>6.846389813177563</v>
      </c>
      <c r="Q16" s="214">
        <f>H16-O16</f>
        <v>4028</v>
      </c>
      <c r="R16" s="215">
        <f t="shared" si="3"/>
        <v>2.275539084699994</v>
      </c>
    </row>
    <row r="17" spans="1:18" s="17" customFormat="1" ht="16.5">
      <c r="A17" s="165">
        <v>11</v>
      </c>
      <c r="B17" s="73" t="s">
        <v>12</v>
      </c>
      <c r="C17" s="83">
        <v>168128</v>
      </c>
      <c r="D17" s="214">
        <v>1</v>
      </c>
      <c r="E17" s="282">
        <v>0</v>
      </c>
      <c r="F17" s="214">
        <v>0</v>
      </c>
      <c r="G17" s="214">
        <v>1</v>
      </c>
      <c r="H17" s="214">
        <v>3686</v>
      </c>
      <c r="I17" s="215">
        <f t="shared" si="4"/>
        <v>2.1923772363913208</v>
      </c>
      <c r="J17" s="214">
        <v>0</v>
      </c>
      <c r="K17" s="214">
        <v>0</v>
      </c>
      <c r="L17" s="215">
        <f t="shared" si="0"/>
        <v>0</v>
      </c>
      <c r="M17" s="214">
        <v>3686</v>
      </c>
      <c r="N17" s="215">
        <f t="shared" si="1"/>
        <v>2.1923772363913208</v>
      </c>
      <c r="O17" s="214">
        <v>1655</v>
      </c>
      <c r="P17" s="215">
        <f t="shared" si="2"/>
        <v>0.9843690521507422</v>
      </c>
      <c r="Q17" s="214">
        <f>H17-O17</f>
        <v>2031</v>
      </c>
      <c r="R17" s="215">
        <f t="shared" si="3"/>
        <v>1.2080081842405785</v>
      </c>
    </row>
    <row r="18" spans="1:18" s="17" customFormat="1" ht="16.5">
      <c r="A18" s="165">
        <v>12</v>
      </c>
      <c r="B18" s="73" t="s">
        <v>13</v>
      </c>
      <c r="C18" s="83">
        <v>114947</v>
      </c>
      <c r="D18" s="214">
        <v>40</v>
      </c>
      <c r="E18" s="116">
        <v>38</v>
      </c>
      <c r="F18" s="214">
        <v>0</v>
      </c>
      <c r="G18" s="214">
        <v>40</v>
      </c>
      <c r="H18" s="214">
        <v>3453</v>
      </c>
      <c r="I18" s="215">
        <f t="shared" si="4"/>
        <v>3.0039931446666723</v>
      </c>
      <c r="J18" s="214">
        <v>3453</v>
      </c>
      <c r="K18" s="214">
        <v>250</v>
      </c>
      <c r="L18" s="215">
        <f t="shared" si="0"/>
        <v>0.21749153957911038</v>
      </c>
      <c r="M18" s="214">
        <f>H18-K18</f>
        <v>3203</v>
      </c>
      <c r="N18" s="215">
        <f t="shared" si="1"/>
        <v>2.786501605087562</v>
      </c>
      <c r="O18" s="214">
        <v>1797</v>
      </c>
      <c r="P18" s="215">
        <f t="shared" si="2"/>
        <v>1.5633291864946455</v>
      </c>
      <c r="Q18" s="214">
        <f>H18-O18</f>
        <v>1656</v>
      </c>
      <c r="R18" s="215">
        <f t="shared" si="3"/>
        <v>1.440663958172027</v>
      </c>
    </row>
    <row r="19" spans="1:18" s="17" customFormat="1" ht="16.5">
      <c r="A19" s="165">
        <v>13</v>
      </c>
      <c r="B19" s="73" t="s">
        <v>14</v>
      </c>
      <c r="C19" s="83">
        <v>75171</v>
      </c>
      <c r="D19" s="214">
        <v>1</v>
      </c>
      <c r="E19" s="282">
        <v>1</v>
      </c>
      <c r="F19" s="214">
        <v>0</v>
      </c>
      <c r="G19" s="214">
        <v>1</v>
      </c>
      <c r="H19" s="214">
        <v>357</v>
      </c>
      <c r="I19" s="215">
        <f t="shared" si="4"/>
        <v>0.47491718880951433</v>
      </c>
      <c r="J19" s="214">
        <v>357</v>
      </c>
      <c r="K19" s="214">
        <v>0</v>
      </c>
      <c r="L19" s="215">
        <f t="shared" si="0"/>
        <v>0</v>
      </c>
      <c r="M19" s="214">
        <v>357</v>
      </c>
      <c r="N19" s="215">
        <f t="shared" si="1"/>
        <v>0.47491718880951433</v>
      </c>
      <c r="O19" s="214">
        <v>176</v>
      </c>
      <c r="P19" s="215">
        <f t="shared" si="2"/>
        <v>0.23413284378284177</v>
      </c>
      <c r="Q19" s="214">
        <f>H19-O19</f>
        <v>181</v>
      </c>
      <c r="R19" s="215">
        <f t="shared" si="3"/>
        <v>0.2407843450266725</v>
      </c>
    </row>
    <row r="20" spans="1:18" s="17" customFormat="1" ht="18" customHeight="1">
      <c r="A20" s="165">
        <v>14</v>
      </c>
      <c r="B20" s="73" t="s">
        <v>133</v>
      </c>
      <c r="C20" s="83">
        <v>511649</v>
      </c>
      <c r="D20" s="214">
        <v>0</v>
      </c>
      <c r="E20" s="282">
        <v>0</v>
      </c>
      <c r="F20" s="214">
        <v>0</v>
      </c>
      <c r="G20" s="214">
        <v>0</v>
      </c>
      <c r="H20" s="214">
        <v>0</v>
      </c>
      <c r="I20" s="215">
        <f t="shared" si="4"/>
        <v>0</v>
      </c>
      <c r="J20" s="214">
        <v>0</v>
      </c>
      <c r="K20" s="214">
        <v>0</v>
      </c>
      <c r="L20" s="215">
        <f t="shared" si="0"/>
        <v>0</v>
      </c>
      <c r="M20" s="214">
        <v>0</v>
      </c>
      <c r="N20" s="215">
        <f t="shared" si="1"/>
        <v>0</v>
      </c>
      <c r="O20" s="214">
        <v>0</v>
      </c>
      <c r="P20" s="215">
        <f t="shared" si="2"/>
        <v>0</v>
      </c>
      <c r="Q20" s="214">
        <v>0</v>
      </c>
      <c r="R20" s="215">
        <f t="shared" si="3"/>
        <v>0</v>
      </c>
    </row>
    <row r="21" spans="1:18" s="17" customFormat="1" ht="16.5">
      <c r="A21" s="165">
        <v>15</v>
      </c>
      <c r="B21" s="73" t="s">
        <v>148</v>
      </c>
      <c r="C21" s="83">
        <v>212533</v>
      </c>
      <c r="D21" s="214">
        <v>1</v>
      </c>
      <c r="E21" s="282">
        <v>0</v>
      </c>
      <c r="F21" s="214">
        <v>0</v>
      </c>
      <c r="G21" s="214">
        <v>1</v>
      </c>
      <c r="H21" s="214">
        <v>1365</v>
      </c>
      <c r="I21" s="215">
        <f t="shared" si="4"/>
        <v>0.6422532030319997</v>
      </c>
      <c r="J21" s="214">
        <v>0</v>
      </c>
      <c r="K21" s="214">
        <v>0</v>
      </c>
      <c r="L21" s="215">
        <f t="shared" si="0"/>
        <v>0</v>
      </c>
      <c r="M21" s="214">
        <v>1365</v>
      </c>
      <c r="N21" s="215">
        <f t="shared" si="1"/>
        <v>0.6422532030319997</v>
      </c>
      <c r="O21" s="214">
        <v>303</v>
      </c>
      <c r="P21" s="215">
        <f t="shared" si="2"/>
        <v>0.14256609561809225</v>
      </c>
      <c r="Q21" s="214">
        <f>H21-O21</f>
        <v>1062</v>
      </c>
      <c r="R21" s="215">
        <f t="shared" si="3"/>
        <v>0.4996871074139075</v>
      </c>
    </row>
    <row r="22" spans="1:18" s="17" customFormat="1" ht="16.5">
      <c r="A22" s="218">
        <v>16</v>
      </c>
      <c r="B22" s="73" t="s">
        <v>15</v>
      </c>
      <c r="C22" s="83">
        <v>314683</v>
      </c>
      <c r="D22" s="214">
        <v>2</v>
      </c>
      <c r="E22" s="288">
        <v>1</v>
      </c>
      <c r="F22" s="214">
        <v>0</v>
      </c>
      <c r="G22" s="214">
        <v>1</v>
      </c>
      <c r="H22" s="214">
        <v>0</v>
      </c>
      <c r="I22" s="215">
        <f t="shared" si="4"/>
        <v>0</v>
      </c>
      <c r="J22" s="214">
        <v>0</v>
      </c>
      <c r="K22" s="214">
        <v>0</v>
      </c>
      <c r="L22" s="215">
        <f t="shared" si="0"/>
        <v>0</v>
      </c>
      <c r="M22" s="214">
        <v>0</v>
      </c>
      <c r="N22" s="215">
        <f t="shared" si="1"/>
        <v>0</v>
      </c>
      <c r="O22" s="214">
        <v>0</v>
      </c>
      <c r="P22" s="215">
        <f t="shared" si="2"/>
        <v>0</v>
      </c>
      <c r="Q22" s="214">
        <v>0</v>
      </c>
      <c r="R22" s="215">
        <f t="shared" si="3"/>
        <v>0</v>
      </c>
    </row>
    <row r="23" spans="1:18" s="17" customFormat="1" ht="16.5">
      <c r="A23" s="260">
        <v>17</v>
      </c>
      <c r="B23" s="289" t="s">
        <v>134</v>
      </c>
      <c r="C23" s="83">
        <v>240125</v>
      </c>
      <c r="D23" s="214">
        <v>0</v>
      </c>
      <c r="E23" s="282">
        <v>0</v>
      </c>
      <c r="F23" s="214">
        <v>0</v>
      </c>
      <c r="G23" s="214">
        <v>0</v>
      </c>
      <c r="H23" s="214">
        <v>0</v>
      </c>
      <c r="I23" s="215">
        <f t="shared" si="4"/>
        <v>0</v>
      </c>
      <c r="J23" s="214">
        <v>0</v>
      </c>
      <c r="K23" s="214">
        <v>0</v>
      </c>
      <c r="L23" s="215">
        <f t="shared" si="0"/>
        <v>0</v>
      </c>
      <c r="M23" s="214">
        <v>0</v>
      </c>
      <c r="N23" s="215">
        <f t="shared" si="1"/>
        <v>0</v>
      </c>
      <c r="O23" s="214">
        <v>0</v>
      </c>
      <c r="P23" s="215">
        <f t="shared" si="2"/>
        <v>0</v>
      </c>
      <c r="Q23" s="214">
        <v>0</v>
      </c>
      <c r="R23" s="215">
        <f t="shared" si="3"/>
        <v>0</v>
      </c>
    </row>
    <row r="24" spans="1:18" s="17" customFormat="1" ht="16.5">
      <c r="A24" s="647" t="s">
        <v>135</v>
      </c>
      <c r="B24" s="648"/>
      <c r="C24" s="226">
        <v>3597159</v>
      </c>
      <c r="D24" s="227">
        <f>SUM(D7:D23)</f>
        <v>52</v>
      </c>
      <c r="E24" s="228">
        <v>40</v>
      </c>
      <c r="F24" s="227">
        <f>SUM(F7:F23)</f>
        <v>3</v>
      </c>
      <c r="G24" s="227">
        <f>SUM(G7:G23)</f>
        <v>48</v>
      </c>
      <c r="H24" s="227">
        <f>SUM(H7:H23)</f>
        <v>48369</v>
      </c>
      <c r="I24" s="229">
        <f t="shared" si="4"/>
        <v>1.3446444819369952</v>
      </c>
      <c r="J24" s="227">
        <f>SUM(J7:J23)</f>
        <v>3810</v>
      </c>
      <c r="K24" s="227">
        <f>SUM(K7:K23)</f>
        <v>16709</v>
      </c>
      <c r="L24" s="229">
        <f t="shared" si="0"/>
        <v>0.4645054611152857</v>
      </c>
      <c r="M24" s="227">
        <f>SUM(M7:M23)</f>
        <v>31660</v>
      </c>
      <c r="N24" s="229">
        <v>0.8</v>
      </c>
      <c r="O24" s="227">
        <f>SUM(O7:O23)</f>
        <v>29842</v>
      </c>
      <c r="P24" s="229">
        <f t="shared" si="2"/>
        <v>0.8295991364296101</v>
      </c>
      <c r="Q24" s="227">
        <f>SUM(Q7:Q23)</f>
        <v>18527</v>
      </c>
      <c r="R24" s="229">
        <f t="shared" si="3"/>
        <v>0.5150453455073851</v>
      </c>
    </row>
    <row r="25" s="17" customFormat="1" ht="15"/>
  </sheetData>
  <sheetProtection/>
  <mergeCells count="22">
    <mergeCell ref="R4:R5"/>
    <mergeCell ref="H4:H5"/>
    <mergeCell ref="F4:F5"/>
    <mergeCell ref="C3:C5"/>
    <mergeCell ref="A1:R1"/>
    <mergeCell ref="A3:A5"/>
    <mergeCell ref="B3:B5"/>
    <mergeCell ref="O4:O5"/>
    <mergeCell ref="J4:J5"/>
    <mergeCell ref="D4:D5"/>
    <mergeCell ref="N4:N5"/>
    <mergeCell ref="P4:P5"/>
    <mergeCell ref="G4:G5"/>
    <mergeCell ref="I4:I5"/>
    <mergeCell ref="A24:B24"/>
    <mergeCell ref="H3:R3"/>
    <mergeCell ref="E4:E5"/>
    <mergeCell ref="K4:K5"/>
    <mergeCell ref="L4:L5"/>
    <mergeCell ref="Q4:Q5"/>
    <mergeCell ref="D3:G3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7">
      <selection activeCell="B24" sqref="B24:R24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3" width="11.140625" style="0" customWidth="1"/>
    <col min="4" max="4" width="5.8515625" style="0" customWidth="1"/>
    <col min="5" max="5" width="8.7109375" style="0" customWidth="1"/>
    <col min="6" max="6" width="7.28125" style="0" customWidth="1"/>
    <col min="7" max="7" width="6.00390625" style="0" customWidth="1"/>
    <col min="8" max="8" width="11.7109375" style="0" customWidth="1"/>
    <col min="9" max="9" width="5.8515625" style="0" customWidth="1"/>
    <col min="10" max="10" width="6.28125" style="0" customWidth="1"/>
    <col min="11" max="11" width="10.7109375" style="0" customWidth="1"/>
    <col min="12" max="12" width="5.57421875" style="0" customWidth="1"/>
    <col min="13" max="13" width="9.7109375" style="0" customWidth="1"/>
    <col min="14" max="14" width="5.140625" style="0" customWidth="1"/>
    <col min="15" max="15" width="9.7109375" style="0" customWidth="1"/>
    <col min="16" max="16" width="4.8515625" style="0" customWidth="1"/>
    <col min="18" max="18" width="7.140625" style="0" customWidth="1"/>
  </cols>
  <sheetData>
    <row r="1" spans="1:17" ht="15">
      <c r="A1" s="650" t="s">
        <v>131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</row>
    <row r="2" spans="1:18" ht="18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5" customHeight="1">
      <c r="A3" s="641" t="s">
        <v>0</v>
      </c>
      <c r="B3" s="651" t="s">
        <v>233</v>
      </c>
      <c r="C3" s="565" t="s">
        <v>158</v>
      </c>
      <c r="D3" s="496" t="s">
        <v>16</v>
      </c>
      <c r="E3" s="497"/>
      <c r="F3" s="497"/>
      <c r="G3" s="498"/>
      <c r="H3" s="644" t="s">
        <v>180</v>
      </c>
      <c r="I3" s="645"/>
      <c r="J3" s="645"/>
      <c r="K3" s="645"/>
      <c r="L3" s="645"/>
      <c r="M3" s="645"/>
      <c r="N3" s="645"/>
      <c r="O3" s="645"/>
      <c r="P3" s="645"/>
      <c r="Q3" s="645"/>
      <c r="R3" s="646"/>
    </row>
    <row r="4" spans="1:18" ht="15" customHeight="1">
      <c r="A4" s="642"/>
      <c r="B4" s="652"/>
      <c r="C4" s="567"/>
      <c r="D4" s="565" t="s">
        <v>88</v>
      </c>
      <c r="E4" s="565" t="s">
        <v>89</v>
      </c>
      <c r="F4" s="565" t="s">
        <v>90</v>
      </c>
      <c r="G4" s="576" t="s">
        <v>101</v>
      </c>
      <c r="H4" s="565" t="s">
        <v>102</v>
      </c>
      <c r="I4" s="565" t="s">
        <v>69</v>
      </c>
      <c r="J4" s="565" t="s">
        <v>103</v>
      </c>
      <c r="K4" s="565" t="s">
        <v>97</v>
      </c>
      <c r="L4" s="565" t="s">
        <v>69</v>
      </c>
      <c r="M4" s="576" t="s">
        <v>104</v>
      </c>
      <c r="N4" s="565" t="s">
        <v>69</v>
      </c>
      <c r="O4" s="565" t="s">
        <v>105</v>
      </c>
      <c r="P4" s="565" t="s">
        <v>69</v>
      </c>
      <c r="Q4" s="565" t="s">
        <v>117</v>
      </c>
      <c r="R4" s="565" t="s">
        <v>69</v>
      </c>
    </row>
    <row r="5" spans="1:18" ht="60.75" customHeight="1">
      <c r="A5" s="643"/>
      <c r="B5" s="653"/>
      <c r="C5" s="566"/>
      <c r="D5" s="566"/>
      <c r="E5" s="566"/>
      <c r="F5" s="566"/>
      <c r="G5" s="577"/>
      <c r="H5" s="566"/>
      <c r="I5" s="566"/>
      <c r="J5" s="566"/>
      <c r="K5" s="566"/>
      <c r="L5" s="566"/>
      <c r="M5" s="577"/>
      <c r="N5" s="566"/>
      <c r="O5" s="566"/>
      <c r="P5" s="566"/>
      <c r="Q5" s="566"/>
      <c r="R5" s="566"/>
    </row>
    <row r="6" spans="1:18" ht="16.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258">
        <v>7</v>
      </c>
      <c r="H6" s="166">
        <v>8</v>
      </c>
      <c r="I6" s="166">
        <v>9</v>
      </c>
      <c r="J6" s="166">
        <v>10</v>
      </c>
      <c r="K6" s="166">
        <v>11</v>
      </c>
      <c r="L6" s="166">
        <v>12</v>
      </c>
      <c r="M6" s="258">
        <v>13</v>
      </c>
      <c r="N6" s="258">
        <v>14</v>
      </c>
      <c r="O6" s="166">
        <v>15</v>
      </c>
      <c r="P6" s="258">
        <v>16</v>
      </c>
      <c r="Q6" s="166">
        <v>17</v>
      </c>
      <c r="R6" s="258">
        <v>18</v>
      </c>
    </row>
    <row r="7" spans="1:18" ht="16.5">
      <c r="A7" s="282">
        <v>1</v>
      </c>
      <c r="B7" s="73" t="s">
        <v>2</v>
      </c>
      <c r="C7" s="113">
        <v>135777</v>
      </c>
      <c r="D7" s="116">
        <v>22</v>
      </c>
      <c r="E7" s="116">
        <v>0</v>
      </c>
      <c r="F7" s="116">
        <v>10</v>
      </c>
      <c r="G7" s="283">
        <v>12</v>
      </c>
      <c r="H7" s="116">
        <v>12787</v>
      </c>
      <c r="I7" s="117">
        <f>H7/C7*100</f>
        <v>9.417648055267094</v>
      </c>
      <c r="J7" s="283">
        <v>0</v>
      </c>
      <c r="K7" s="116">
        <v>6340</v>
      </c>
      <c r="L7" s="284">
        <f>K7/C7*100</f>
        <v>4.669421183263734</v>
      </c>
      <c r="M7" s="286">
        <f>H7-K7</f>
        <v>6447</v>
      </c>
      <c r="N7" s="284">
        <f>M7/C7*100</f>
        <v>4.748226872003358</v>
      </c>
      <c r="O7" s="286">
        <v>2647</v>
      </c>
      <c r="P7" s="284">
        <f>O7/C7*100</f>
        <v>1.949520169100805</v>
      </c>
      <c r="Q7" s="286">
        <f>H7-O7</f>
        <v>10140</v>
      </c>
      <c r="R7" s="284">
        <f>Q7/C7*100</f>
        <v>7.468127886166287</v>
      </c>
    </row>
    <row r="8" spans="1:18" ht="16.5">
      <c r="A8" s="282">
        <v>2</v>
      </c>
      <c r="B8" s="73" t="s">
        <v>3</v>
      </c>
      <c r="C8" s="113">
        <v>168483</v>
      </c>
      <c r="D8" s="116">
        <v>24</v>
      </c>
      <c r="E8" s="116">
        <v>0</v>
      </c>
      <c r="F8" s="116">
        <v>8</v>
      </c>
      <c r="G8" s="283">
        <v>16</v>
      </c>
      <c r="H8" s="116">
        <v>16020</v>
      </c>
      <c r="I8" s="117">
        <f aca="true" t="shared" si="0" ref="I8:I24">H8/C8*100</f>
        <v>9.508377699827282</v>
      </c>
      <c r="J8" s="283">
        <v>0</v>
      </c>
      <c r="K8" s="116">
        <v>5769</v>
      </c>
      <c r="L8" s="284">
        <f aca="true" t="shared" si="1" ref="L8:L24">K8/C8*100</f>
        <v>3.424084328982746</v>
      </c>
      <c r="M8" s="286">
        <f>H8-K8</f>
        <v>10251</v>
      </c>
      <c r="N8" s="284">
        <f aca="true" t="shared" si="2" ref="N8:N24">M8/C8*100</f>
        <v>6.084293370844536</v>
      </c>
      <c r="O8" s="286">
        <v>3260</v>
      </c>
      <c r="P8" s="284">
        <f aca="true" t="shared" si="3" ref="P8:P24">O8/C8*100</f>
        <v>1.9349133146964383</v>
      </c>
      <c r="Q8" s="286">
        <f aca="true" t="shared" si="4" ref="Q8:Q23">H8-O8</f>
        <v>12760</v>
      </c>
      <c r="R8" s="284">
        <f aca="true" t="shared" si="5" ref="R8:R24">Q8/C8*100</f>
        <v>7.573464385130844</v>
      </c>
    </row>
    <row r="9" spans="1:18" ht="16.5">
      <c r="A9" s="282">
        <v>3</v>
      </c>
      <c r="B9" s="73" t="s">
        <v>4</v>
      </c>
      <c r="C9" s="110">
        <v>453199</v>
      </c>
      <c r="D9" s="116">
        <v>39</v>
      </c>
      <c r="E9" s="116">
        <v>0</v>
      </c>
      <c r="F9" s="116">
        <v>17</v>
      </c>
      <c r="G9" s="283">
        <f>D9-F9</f>
        <v>22</v>
      </c>
      <c r="H9" s="116">
        <v>36970</v>
      </c>
      <c r="I9" s="117">
        <f t="shared" si="0"/>
        <v>8.157564337079297</v>
      </c>
      <c r="J9" s="283">
        <v>0</v>
      </c>
      <c r="K9" s="116">
        <v>16963</v>
      </c>
      <c r="L9" s="284">
        <f t="shared" si="1"/>
        <v>3.74294735866584</v>
      </c>
      <c r="M9" s="286">
        <f aca="true" t="shared" si="6" ref="M9:M23">H9-K9</f>
        <v>20007</v>
      </c>
      <c r="N9" s="284">
        <f t="shared" si="2"/>
        <v>4.414616978413457</v>
      </c>
      <c r="O9" s="286">
        <v>7482</v>
      </c>
      <c r="P9" s="284">
        <f t="shared" si="3"/>
        <v>1.6509303859893778</v>
      </c>
      <c r="Q9" s="286">
        <f t="shared" si="4"/>
        <v>29488</v>
      </c>
      <c r="R9" s="284">
        <f t="shared" si="5"/>
        <v>6.506633951089919</v>
      </c>
    </row>
    <row r="10" spans="1:18" ht="16.5">
      <c r="A10" s="282">
        <v>4</v>
      </c>
      <c r="B10" s="73" t="s">
        <v>5</v>
      </c>
      <c r="C10" s="113">
        <v>140472</v>
      </c>
      <c r="D10" s="116">
        <v>14</v>
      </c>
      <c r="E10" s="116">
        <v>0</v>
      </c>
      <c r="F10" s="116">
        <v>12</v>
      </c>
      <c r="G10" s="283">
        <f aca="true" t="shared" si="7" ref="G10:G20">D10-F10</f>
        <v>2</v>
      </c>
      <c r="H10" s="116">
        <v>11911</v>
      </c>
      <c r="I10" s="117">
        <f t="shared" si="0"/>
        <v>8.479269890084856</v>
      </c>
      <c r="J10" s="283">
        <v>0</v>
      </c>
      <c r="K10" s="116">
        <v>9409</v>
      </c>
      <c r="L10" s="284">
        <f t="shared" si="1"/>
        <v>6.6981320120735806</v>
      </c>
      <c r="M10" s="286">
        <f t="shared" si="6"/>
        <v>2502</v>
      </c>
      <c r="N10" s="284">
        <f t="shared" si="2"/>
        <v>1.781137878011276</v>
      </c>
      <c r="O10" s="286">
        <v>1826</v>
      </c>
      <c r="P10" s="284">
        <f t="shared" si="3"/>
        <v>1.299903183552594</v>
      </c>
      <c r="Q10" s="286">
        <f t="shared" si="4"/>
        <v>10085</v>
      </c>
      <c r="R10" s="284">
        <f t="shared" si="5"/>
        <v>7.179366706532263</v>
      </c>
    </row>
    <row r="11" spans="1:18" ht="16.5">
      <c r="A11" s="282">
        <v>5</v>
      </c>
      <c r="B11" s="73" t="s">
        <v>6</v>
      </c>
      <c r="C11" s="290">
        <v>199898</v>
      </c>
      <c r="D11" s="116">
        <v>18</v>
      </c>
      <c r="E11" s="116">
        <v>0</v>
      </c>
      <c r="F11" s="116">
        <v>9</v>
      </c>
      <c r="G11" s="283">
        <f t="shared" si="7"/>
        <v>9</v>
      </c>
      <c r="H11" s="116">
        <v>15877</v>
      </c>
      <c r="I11" s="117">
        <f t="shared" si="0"/>
        <v>7.942550700857437</v>
      </c>
      <c r="J11" s="283">
        <v>0</v>
      </c>
      <c r="K11" s="116">
        <v>7232</v>
      </c>
      <c r="L11" s="284">
        <f t="shared" si="1"/>
        <v>3.6178451010015107</v>
      </c>
      <c r="M11" s="286">
        <f t="shared" si="6"/>
        <v>8645</v>
      </c>
      <c r="N11" s="284">
        <f t="shared" si="2"/>
        <v>4.3247055998559265</v>
      </c>
      <c r="O11" s="291">
        <v>3355</v>
      </c>
      <c r="P11" s="284">
        <f t="shared" si="3"/>
        <v>1.6783559615403856</v>
      </c>
      <c r="Q11" s="286">
        <f t="shared" si="4"/>
        <v>12522</v>
      </c>
      <c r="R11" s="284">
        <f t="shared" si="5"/>
        <v>6.264194739317051</v>
      </c>
    </row>
    <row r="12" spans="1:18" ht="16.5">
      <c r="A12" s="282">
        <v>6</v>
      </c>
      <c r="B12" s="73" t="s">
        <v>7</v>
      </c>
      <c r="C12" s="113">
        <v>245688</v>
      </c>
      <c r="D12" s="116">
        <v>33</v>
      </c>
      <c r="E12" s="116">
        <v>0</v>
      </c>
      <c r="F12" s="116">
        <v>24</v>
      </c>
      <c r="G12" s="283">
        <f t="shared" si="7"/>
        <v>9</v>
      </c>
      <c r="H12" s="116">
        <v>22699</v>
      </c>
      <c r="I12" s="117">
        <f t="shared" si="0"/>
        <v>9.238953469440917</v>
      </c>
      <c r="J12" s="283">
        <v>0</v>
      </c>
      <c r="K12" s="116">
        <v>16389</v>
      </c>
      <c r="L12" s="284">
        <f t="shared" si="1"/>
        <v>6.670655465468399</v>
      </c>
      <c r="M12" s="286">
        <f t="shared" si="6"/>
        <v>6310</v>
      </c>
      <c r="N12" s="284">
        <f t="shared" si="2"/>
        <v>2.568298003972518</v>
      </c>
      <c r="O12" s="286">
        <v>3541</v>
      </c>
      <c r="P12" s="284">
        <f t="shared" si="3"/>
        <v>1.4412588323402038</v>
      </c>
      <c r="Q12" s="286">
        <f t="shared" si="4"/>
        <v>19158</v>
      </c>
      <c r="R12" s="284">
        <f t="shared" si="5"/>
        <v>7.797694637100713</v>
      </c>
    </row>
    <row r="13" spans="1:18" ht="16.5">
      <c r="A13" s="282">
        <v>7</v>
      </c>
      <c r="B13" s="73" t="s">
        <v>8</v>
      </c>
      <c r="C13" s="113">
        <v>115353</v>
      </c>
      <c r="D13" s="116">
        <v>21</v>
      </c>
      <c r="E13" s="116">
        <v>0</v>
      </c>
      <c r="F13" s="116">
        <v>13</v>
      </c>
      <c r="G13" s="283">
        <f t="shared" si="7"/>
        <v>8</v>
      </c>
      <c r="H13" s="116">
        <v>11490</v>
      </c>
      <c r="I13" s="117">
        <f t="shared" si="0"/>
        <v>9.960729239811709</v>
      </c>
      <c r="J13" s="283">
        <v>0</v>
      </c>
      <c r="K13" s="116">
        <v>7009</v>
      </c>
      <c r="L13" s="284">
        <f t="shared" si="1"/>
        <v>6.076131526704984</v>
      </c>
      <c r="M13" s="286">
        <f t="shared" si="6"/>
        <v>4481</v>
      </c>
      <c r="N13" s="284">
        <f t="shared" si="2"/>
        <v>3.884597713106724</v>
      </c>
      <c r="O13" s="286">
        <v>2343</v>
      </c>
      <c r="P13" s="284">
        <f t="shared" si="3"/>
        <v>2.031156536891108</v>
      </c>
      <c r="Q13" s="286">
        <f t="shared" si="4"/>
        <v>9147</v>
      </c>
      <c r="R13" s="284">
        <f t="shared" si="5"/>
        <v>7.929572702920601</v>
      </c>
    </row>
    <row r="14" spans="1:18" ht="16.5">
      <c r="A14" s="282">
        <v>8</v>
      </c>
      <c r="B14" s="73" t="s">
        <v>9</v>
      </c>
      <c r="C14" s="113">
        <v>210945</v>
      </c>
      <c r="D14" s="116">
        <v>26</v>
      </c>
      <c r="E14" s="116">
        <v>0</v>
      </c>
      <c r="F14" s="116">
        <v>11</v>
      </c>
      <c r="G14" s="283">
        <f t="shared" si="7"/>
        <v>15</v>
      </c>
      <c r="H14" s="116">
        <v>17362</v>
      </c>
      <c r="I14" s="117">
        <f t="shared" si="0"/>
        <v>8.230581431178743</v>
      </c>
      <c r="J14" s="283">
        <v>0</v>
      </c>
      <c r="K14" s="116">
        <v>6970</v>
      </c>
      <c r="L14" s="284">
        <f t="shared" si="1"/>
        <v>3.3041788143828956</v>
      </c>
      <c r="M14" s="286">
        <f t="shared" si="6"/>
        <v>10392</v>
      </c>
      <c r="N14" s="284">
        <f t="shared" si="2"/>
        <v>4.926402616795848</v>
      </c>
      <c r="O14" s="286">
        <v>3870</v>
      </c>
      <c r="P14" s="284">
        <f t="shared" si="3"/>
        <v>1.8346014363933727</v>
      </c>
      <c r="Q14" s="286">
        <f t="shared" si="4"/>
        <v>13492</v>
      </c>
      <c r="R14" s="284">
        <f t="shared" si="5"/>
        <v>6.395979994785371</v>
      </c>
    </row>
    <row r="15" spans="1:18" ht="16.5">
      <c r="A15" s="282">
        <v>9</v>
      </c>
      <c r="B15" s="73" t="s">
        <v>10</v>
      </c>
      <c r="C15" s="113">
        <v>113095</v>
      </c>
      <c r="D15" s="116">
        <v>24</v>
      </c>
      <c r="E15" s="116">
        <v>0</v>
      </c>
      <c r="F15" s="116">
        <v>13</v>
      </c>
      <c r="G15" s="283">
        <f t="shared" si="7"/>
        <v>11</v>
      </c>
      <c r="H15" s="116">
        <v>16873</v>
      </c>
      <c r="I15" s="117">
        <f t="shared" si="0"/>
        <v>14.919315619611831</v>
      </c>
      <c r="J15" s="283">
        <v>0</v>
      </c>
      <c r="K15" s="116">
        <v>7089</v>
      </c>
      <c r="L15" s="284">
        <f t="shared" si="1"/>
        <v>6.268181617224457</v>
      </c>
      <c r="M15" s="286">
        <f t="shared" si="6"/>
        <v>9784</v>
      </c>
      <c r="N15" s="284">
        <f t="shared" si="2"/>
        <v>8.651134002387373</v>
      </c>
      <c r="O15" s="286">
        <v>4874</v>
      </c>
      <c r="P15" s="284">
        <f t="shared" si="3"/>
        <v>4.309651178213007</v>
      </c>
      <c r="Q15" s="286">
        <f t="shared" si="4"/>
        <v>11999</v>
      </c>
      <c r="R15" s="284">
        <f t="shared" si="5"/>
        <v>10.609664441398824</v>
      </c>
    </row>
    <row r="16" spans="1:18" ht="22.5" customHeight="1">
      <c r="A16" s="282">
        <v>10</v>
      </c>
      <c r="B16" s="73" t="s">
        <v>11</v>
      </c>
      <c r="C16" s="113">
        <v>177013</v>
      </c>
      <c r="D16" s="116">
        <v>10</v>
      </c>
      <c r="E16" s="116">
        <v>0</v>
      </c>
      <c r="F16" s="116">
        <v>9</v>
      </c>
      <c r="G16" s="283">
        <f t="shared" si="7"/>
        <v>1</v>
      </c>
      <c r="H16" s="116">
        <v>8464</v>
      </c>
      <c r="I16" s="117">
        <f t="shared" si="0"/>
        <v>4.781569715218656</v>
      </c>
      <c r="J16" s="283">
        <v>0</v>
      </c>
      <c r="K16" s="116">
        <v>7698</v>
      </c>
      <c r="L16" s="284">
        <f t="shared" si="1"/>
        <v>4.348833136549294</v>
      </c>
      <c r="M16" s="286">
        <f t="shared" si="6"/>
        <v>766</v>
      </c>
      <c r="N16" s="284">
        <f t="shared" si="2"/>
        <v>0.43273657866936327</v>
      </c>
      <c r="O16" s="286">
        <v>1967</v>
      </c>
      <c r="P16" s="284">
        <f t="shared" si="3"/>
        <v>1.1112178201601013</v>
      </c>
      <c r="Q16" s="286">
        <f t="shared" si="4"/>
        <v>6497</v>
      </c>
      <c r="R16" s="284">
        <f t="shared" si="5"/>
        <v>3.6703518950585554</v>
      </c>
    </row>
    <row r="17" spans="1:18" ht="16.5">
      <c r="A17" s="282">
        <v>11</v>
      </c>
      <c r="B17" s="73" t="s">
        <v>12</v>
      </c>
      <c r="C17" s="113">
        <v>168128</v>
      </c>
      <c r="D17" s="116">
        <v>16</v>
      </c>
      <c r="E17" s="116">
        <v>0</v>
      </c>
      <c r="F17" s="116">
        <v>7</v>
      </c>
      <c r="G17" s="283">
        <f t="shared" si="7"/>
        <v>9</v>
      </c>
      <c r="H17" s="116">
        <v>16733</v>
      </c>
      <c r="I17" s="117">
        <f t="shared" si="0"/>
        <v>9.952536162923487</v>
      </c>
      <c r="J17" s="283">
        <v>0</v>
      </c>
      <c r="K17" s="116">
        <v>7075</v>
      </c>
      <c r="L17" s="284">
        <f t="shared" si="1"/>
        <v>4.208103349828702</v>
      </c>
      <c r="M17" s="286">
        <f t="shared" si="6"/>
        <v>9658</v>
      </c>
      <c r="N17" s="284">
        <f t="shared" si="2"/>
        <v>5.744432813094785</v>
      </c>
      <c r="O17" s="286">
        <v>2466</v>
      </c>
      <c r="P17" s="284">
        <f t="shared" si="3"/>
        <v>1.4667396269508945</v>
      </c>
      <c r="Q17" s="286">
        <f t="shared" si="4"/>
        <v>14267</v>
      </c>
      <c r="R17" s="284">
        <f t="shared" si="5"/>
        <v>8.485796535972593</v>
      </c>
    </row>
    <row r="18" spans="1:18" ht="16.5">
      <c r="A18" s="282">
        <v>12</v>
      </c>
      <c r="B18" s="73" t="s">
        <v>13</v>
      </c>
      <c r="C18" s="113">
        <v>114947</v>
      </c>
      <c r="D18" s="116">
        <v>19</v>
      </c>
      <c r="E18" s="116">
        <v>0</v>
      </c>
      <c r="F18" s="116">
        <v>11</v>
      </c>
      <c r="G18" s="283">
        <f t="shared" si="7"/>
        <v>8</v>
      </c>
      <c r="H18" s="116">
        <v>22737</v>
      </c>
      <c r="I18" s="117">
        <f t="shared" si="0"/>
        <v>19.78042054164093</v>
      </c>
      <c r="J18" s="283">
        <v>0</v>
      </c>
      <c r="K18" s="116">
        <v>7487</v>
      </c>
      <c r="L18" s="284">
        <f t="shared" si="1"/>
        <v>6.513436627315198</v>
      </c>
      <c r="M18" s="286">
        <f t="shared" si="6"/>
        <v>15250</v>
      </c>
      <c r="N18" s="284">
        <f t="shared" si="2"/>
        <v>13.266983914325733</v>
      </c>
      <c r="O18" s="286">
        <v>6465</v>
      </c>
      <c r="P18" s="284">
        <f t="shared" si="3"/>
        <v>5.624331213515794</v>
      </c>
      <c r="Q18" s="286">
        <f t="shared" si="4"/>
        <v>16272</v>
      </c>
      <c r="R18" s="284">
        <f t="shared" si="5"/>
        <v>14.156089328125136</v>
      </c>
    </row>
    <row r="19" spans="1:18" ht="16.5">
      <c r="A19" s="282">
        <v>13</v>
      </c>
      <c r="B19" s="73" t="s">
        <v>14</v>
      </c>
      <c r="C19" s="113">
        <v>75171</v>
      </c>
      <c r="D19" s="116">
        <v>21</v>
      </c>
      <c r="E19" s="116">
        <v>0</v>
      </c>
      <c r="F19" s="116">
        <v>9</v>
      </c>
      <c r="G19" s="283">
        <f t="shared" si="7"/>
        <v>12</v>
      </c>
      <c r="H19" s="116">
        <v>10415</v>
      </c>
      <c r="I19" s="117">
        <f t="shared" si="0"/>
        <v>13.855077090899414</v>
      </c>
      <c r="J19" s="283">
        <v>0</v>
      </c>
      <c r="K19" s="116">
        <v>4829</v>
      </c>
      <c r="L19" s="284">
        <f t="shared" si="1"/>
        <v>6.424019901291722</v>
      </c>
      <c r="M19" s="286">
        <f t="shared" si="6"/>
        <v>5586</v>
      </c>
      <c r="N19" s="284">
        <f t="shared" si="2"/>
        <v>7.431057189607694</v>
      </c>
      <c r="O19" s="286">
        <v>2965</v>
      </c>
      <c r="P19" s="284">
        <f t="shared" si="3"/>
        <v>3.9443402375916246</v>
      </c>
      <c r="Q19" s="286">
        <f t="shared" si="4"/>
        <v>7450</v>
      </c>
      <c r="R19" s="284">
        <f t="shared" si="5"/>
        <v>9.910736853307792</v>
      </c>
    </row>
    <row r="20" spans="1:18" ht="16.5">
      <c r="A20" s="282">
        <v>14</v>
      </c>
      <c r="B20" s="73" t="s">
        <v>133</v>
      </c>
      <c r="C20" s="113">
        <v>511649</v>
      </c>
      <c r="D20" s="116">
        <v>51</v>
      </c>
      <c r="E20" s="116">
        <v>0</v>
      </c>
      <c r="F20" s="116">
        <v>28</v>
      </c>
      <c r="G20" s="283">
        <f t="shared" si="7"/>
        <v>23</v>
      </c>
      <c r="H20" s="116">
        <v>41397</v>
      </c>
      <c r="I20" s="117">
        <f t="shared" si="0"/>
        <v>8.090898252512952</v>
      </c>
      <c r="J20" s="283">
        <v>0</v>
      </c>
      <c r="K20" s="116">
        <v>23991</v>
      </c>
      <c r="L20" s="284">
        <f t="shared" si="1"/>
        <v>4.688956687103855</v>
      </c>
      <c r="M20" s="286">
        <f t="shared" si="6"/>
        <v>17406</v>
      </c>
      <c r="N20" s="284">
        <f t="shared" si="2"/>
        <v>3.4019415654090985</v>
      </c>
      <c r="O20" s="286">
        <v>6070</v>
      </c>
      <c r="P20" s="284">
        <f t="shared" si="3"/>
        <v>1.186360180514376</v>
      </c>
      <c r="Q20" s="286">
        <f t="shared" si="4"/>
        <v>35327</v>
      </c>
      <c r="R20" s="284">
        <f t="shared" si="5"/>
        <v>6.9045380719985765</v>
      </c>
    </row>
    <row r="21" spans="1:18" ht="16.5">
      <c r="A21" s="282">
        <v>15</v>
      </c>
      <c r="B21" s="73" t="s">
        <v>148</v>
      </c>
      <c r="C21" s="113">
        <v>212533</v>
      </c>
      <c r="D21" s="116">
        <v>4</v>
      </c>
      <c r="E21" s="116">
        <v>1</v>
      </c>
      <c r="F21" s="116">
        <v>0</v>
      </c>
      <c r="G21" s="283">
        <v>4</v>
      </c>
      <c r="H21" s="116">
        <v>2192</v>
      </c>
      <c r="I21" s="117">
        <f t="shared" si="0"/>
        <v>1.031369246187651</v>
      </c>
      <c r="J21" s="283">
        <v>326</v>
      </c>
      <c r="K21" s="116">
        <v>0</v>
      </c>
      <c r="L21" s="284">
        <f t="shared" si="1"/>
        <v>0</v>
      </c>
      <c r="M21" s="286">
        <f t="shared" si="6"/>
        <v>2192</v>
      </c>
      <c r="N21" s="284">
        <f t="shared" si="2"/>
        <v>1.031369246187651</v>
      </c>
      <c r="O21" s="116">
        <v>1062</v>
      </c>
      <c r="P21" s="284">
        <f t="shared" si="3"/>
        <v>0.4996871074139075</v>
      </c>
      <c r="Q21" s="286">
        <f t="shared" si="4"/>
        <v>1130</v>
      </c>
      <c r="R21" s="284">
        <f t="shared" si="5"/>
        <v>0.5316821387737434</v>
      </c>
    </row>
    <row r="22" spans="1:18" ht="16.5">
      <c r="A22" s="292">
        <v>16</v>
      </c>
      <c r="B22" s="73" t="s">
        <v>15</v>
      </c>
      <c r="C22" s="113">
        <v>314683</v>
      </c>
      <c r="D22" s="116">
        <v>4</v>
      </c>
      <c r="E22" s="116">
        <v>0</v>
      </c>
      <c r="F22" s="116">
        <v>0</v>
      </c>
      <c r="G22" s="283">
        <v>4</v>
      </c>
      <c r="H22" s="116">
        <v>3726</v>
      </c>
      <c r="I22" s="117">
        <f t="shared" si="0"/>
        <v>1.1840487093360619</v>
      </c>
      <c r="J22" s="283">
        <v>0</v>
      </c>
      <c r="K22" s="283">
        <v>0</v>
      </c>
      <c r="L22" s="284">
        <f t="shared" si="1"/>
        <v>0</v>
      </c>
      <c r="M22" s="286">
        <f t="shared" si="6"/>
        <v>3726</v>
      </c>
      <c r="N22" s="284">
        <f t="shared" si="2"/>
        <v>1.1840487093360619</v>
      </c>
      <c r="O22" s="116">
        <v>1243</v>
      </c>
      <c r="P22" s="284">
        <f t="shared" si="3"/>
        <v>0.39500068322724774</v>
      </c>
      <c r="Q22" s="286">
        <f t="shared" si="4"/>
        <v>2483</v>
      </c>
      <c r="R22" s="284">
        <f t="shared" si="5"/>
        <v>0.7890480261088142</v>
      </c>
    </row>
    <row r="23" spans="1:18" ht="16.5">
      <c r="A23" s="288">
        <v>17</v>
      </c>
      <c r="B23" s="73" t="s">
        <v>134</v>
      </c>
      <c r="C23" s="113">
        <v>240125</v>
      </c>
      <c r="D23" s="116">
        <v>10</v>
      </c>
      <c r="E23" s="116">
        <v>0</v>
      </c>
      <c r="F23" s="116">
        <v>0</v>
      </c>
      <c r="G23" s="283">
        <v>10</v>
      </c>
      <c r="H23" s="116">
        <v>6659</v>
      </c>
      <c r="I23" s="117">
        <f t="shared" si="0"/>
        <v>2.773138990109318</v>
      </c>
      <c r="J23" s="283">
        <v>0</v>
      </c>
      <c r="K23" s="283">
        <v>0</v>
      </c>
      <c r="L23" s="284">
        <f t="shared" si="1"/>
        <v>0</v>
      </c>
      <c r="M23" s="286">
        <f t="shared" si="6"/>
        <v>6659</v>
      </c>
      <c r="N23" s="284">
        <f t="shared" si="2"/>
        <v>2.773138990109318</v>
      </c>
      <c r="O23" s="116">
        <v>1479</v>
      </c>
      <c r="P23" s="284">
        <f t="shared" si="3"/>
        <v>0.615929203539823</v>
      </c>
      <c r="Q23" s="286">
        <f t="shared" si="4"/>
        <v>5180</v>
      </c>
      <c r="R23" s="284">
        <f t="shared" si="5"/>
        <v>2.1572097865694952</v>
      </c>
    </row>
    <row r="24" spans="1:18" ht="17.25">
      <c r="A24" s="293"/>
      <c r="B24" s="225" t="s">
        <v>135</v>
      </c>
      <c r="C24" s="294">
        <v>3597159</v>
      </c>
      <c r="D24" s="295">
        <v>356</v>
      </c>
      <c r="E24" s="295">
        <v>1</v>
      </c>
      <c r="F24" s="295">
        <f>SUM(F7:F23)</f>
        <v>181</v>
      </c>
      <c r="G24" s="295">
        <f>SUM(G7:G23)</f>
        <v>175</v>
      </c>
      <c r="H24" s="295">
        <v>274272</v>
      </c>
      <c r="I24" s="296">
        <f t="shared" si="0"/>
        <v>7.624683812975739</v>
      </c>
      <c r="J24" s="297">
        <v>326</v>
      </c>
      <c r="K24" s="295">
        <f>SUM(K7:K23)</f>
        <v>134250</v>
      </c>
      <c r="L24" s="298">
        <f t="shared" si="1"/>
        <v>3.7321119249941415</v>
      </c>
      <c r="M24" s="299">
        <f>H24-K24</f>
        <v>140022</v>
      </c>
      <c r="N24" s="298">
        <f t="shared" si="2"/>
        <v>3.8925718879815987</v>
      </c>
      <c r="O24" s="299">
        <f>SUM(O7:O23)</f>
        <v>56915</v>
      </c>
      <c r="P24" s="298">
        <f t="shared" si="3"/>
        <v>1.5822208581828048</v>
      </c>
      <c r="Q24" s="299">
        <f>SUM(Q7:Q23)</f>
        <v>217397</v>
      </c>
      <c r="R24" s="298">
        <f t="shared" si="5"/>
        <v>6.043574943448427</v>
      </c>
    </row>
    <row r="25" ht="15">
      <c r="O25" s="25"/>
    </row>
    <row r="26" ht="15">
      <c r="O26" s="25"/>
    </row>
  </sheetData>
  <sheetProtection/>
  <mergeCells count="21">
    <mergeCell ref="F4:F5"/>
    <mergeCell ref="N4:N5"/>
    <mergeCell ref="E4:E5"/>
    <mergeCell ref="H4:H5"/>
    <mergeCell ref="R4:R5"/>
    <mergeCell ref="I4:I5"/>
    <mergeCell ref="O4:O5"/>
    <mergeCell ref="G4:G5"/>
    <mergeCell ref="Q4:Q5"/>
    <mergeCell ref="L4:L5"/>
    <mergeCell ref="P4:P5"/>
    <mergeCell ref="D4:D5"/>
    <mergeCell ref="M4:M5"/>
    <mergeCell ref="A1:Q1"/>
    <mergeCell ref="A3:A5"/>
    <mergeCell ref="B3:B5"/>
    <mergeCell ref="J4:J5"/>
    <mergeCell ref="K4:K5"/>
    <mergeCell ref="C3:C5"/>
    <mergeCell ref="D3:G3"/>
    <mergeCell ref="H3:R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B24" sqref="B24:P24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10.28125" style="0" customWidth="1"/>
    <col min="4" max="4" width="4.7109375" style="0" customWidth="1"/>
    <col min="5" max="6" width="6.7109375" style="0" customWidth="1"/>
    <col min="7" max="7" width="9.7109375" style="0" customWidth="1"/>
    <col min="8" max="8" width="6.00390625" style="0" customWidth="1"/>
    <col min="9" max="9" width="6.421875" style="0" customWidth="1"/>
    <col min="10" max="10" width="5.140625" style="0" customWidth="1"/>
    <col min="11" max="11" width="9.28125" style="0" bestFit="1" customWidth="1"/>
    <col min="12" max="12" width="4.7109375" style="0" customWidth="1"/>
    <col min="13" max="13" width="9.28125" style="0" bestFit="1" customWidth="1"/>
    <col min="14" max="14" width="5.7109375" style="0" customWidth="1"/>
    <col min="15" max="15" width="9.28125" style="0" bestFit="1" customWidth="1"/>
    <col min="16" max="16" width="6.28125" style="0" customWidth="1"/>
  </cols>
  <sheetData>
    <row r="1" spans="1:16" ht="16.5">
      <c r="A1" s="649" t="s">
        <v>136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8"/>
    </row>
    <row r="2" spans="1:16" ht="16.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68"/>
    </row>
    <row r="3" spans="1:16" ht="15" customHeight="1">
      <c r="A3" s="641" t="s">
        <v>0</v>
      </c>
      <c r="B3" s="565" t="s">
        <v>20</v>
      </c>
      <c r="C3" s="565" t="s">
        <v>158</v>
      </c>
      <c r="D3" s="496" t="s">
        <v>85</v>
      </c>
      <c r="E3" s="497"/>
      <c r="F3" s="498"/>
      <c r="G3" s="644" t="s">
        <v>84</v>
      </c>
      <c r="H3" s="645"/>
      <c r="I3" s="645"/>
      <c r="J3" s="645"/>
      <c r="K3" s="645"/>
      <c r="L3" s="645"/>
      <c r="M3" s="645"/>
      <c r="N3" s="645"/>
      <c r="O3" s="645"/>
      <c r="P3" s="646"/>
    </row>
    <row r="4" spans="1:16" ht="15" customHeight="1">
      <c r="A4" s="642"/>
      <c r="B4" s="567"/>
      <c r="C4" s="567"/>
      <c r="D4" s="565" t="s">
        <v>88</v>
      </c>
      <c r="E4" s="565" t="s">
        <v>90</v>
      </c>
      <c r="F4" s="576" t="s">
        <v>109</v>
      </c>
      <c r="G4" s="565" t="s">
        <v>102</v>
      </c>
      <c r="H4" s="565" t="s">
        <v>69</v>
      </c>
      <c r="I4" s="565" t="s">
        <v>97</v>
      </c>
      <c r="J4" s="565" t="s">
        <v>69</v>
      </c>
      <c r="K4" s="576" t="s">
        <v>253</v>
      </c>
      <c r="L4" s="565" t="s">
        <v>69</v>
      </c>
      <c r="M4" s="565" t="s">
        <v>99</v>
      </c>
      <c r="N4" s="565" t="s">
        <v>69</v>
      </c>
      <c r="O4" s="565" t="s">
        <v>252</v>
      </c>
      <c r="P4" s="565" t="s">
        <v>69</v>
      </c>
    </row>
    <row r="5" spans="1:16" ht="64.5" customHeight="1">
      <c r="A5" s="643"/>
      <c r="B5" s="566"/>
      <c r="C5" s="566"/>
      <c r="D5" s="566"/>
      <c r="E5" s="566"/>
      <c r="F5" s="577"/>
      <c r="G5" s="566"/>
      <c r="H5" s="566"/>
      <c r="I5" s="566"/>
      <c r="J5" s="566"/>
      <c r="K5" s="577"/>
      <c r="L5" s="566"/>
      <c r="M5" s="566"/>
      <c r="N5" s="566"/>
      <c r="O5" s="566"/>
      <c r="P5" s="566"/>
    </row>
    <row r="6" spans="1:16" ht="16.5">
      <c r="A6" s="166">
        <v>1</v>
      </c>
      <c r="B6" s="166">
        <v>2</v>
      </c>
      <c r="C6" s="257">
        <v>3</v>
      </c>
      <c r="D6" s="166">
        <v>4</v>
      </c>
      <c r="E6" s="166">
        <v>6</v>
      </c>
      <c r="F6" s="258">
        <v>7</v>
      </c>
      <c r="G6" s="166">
        <v>8</v>
      </c>
      <c r="H6" s="166">
        <v>9</v>
      </c>
      <c r="I6" s="166">
        <v>10</v>
      </c>
      <c r="J6" s="166">
        <v>11</v>
      </c>
      <c r="K6" s="258">
        <v>12</v>
      </c>
      <c r="L6" s="258">
        <v>13</v>
      </c>
      <c r="M6" s="166">
        <v>14</v>
      </c>
      <c r="N6" s="258">
        <v>15</v>
      </c>
      <c r="O6" s="166">
        <v>16</v>
      </c>
      <c r="P6" s="258">
        <v>17</v>
      </c>
    </row>
    <row r="7" spans="1:16" ht="16.5">
      <c r="A7" s="165">
        <v>1</v>
      </c>
      <c r="B7" s="73" t="s">
        <v>2</v>
      </c>
      <c r="C7" s="96">
        <v>135777</v>
      </c>
      <c r="D7" s="339">
        <v>4</v>
      </c>
      <c r="E7" s="339">
        <v>0</v>
      </c>
      <c r="F7" s="339">
        <v>4</v>
      </c>
      <c r="G7" s="339">
        <v>1917</v>
      </c>
      <c r="H7" s="379">
        <f>G7/C7*100</f>
        <v>1.4118738814379461</v>
      </c>
      <c r="I7" s="339">
        <v>0</v>
      </c>
      <c r="J7" s="379">
        <f>I7/C7*100</f>
        <v>0</v>
      </c>
      <c r="K7" s="339">
        <v>1917</v>
      </c>
      <c r="L7" s="379">
        <f>K7/C7*100</f>
        <v>1.4118738814379461</v>
      </c>
      <c r="M7" s="339">
        <v>793</v>
      </c>
      <c r="N7" s="379">
        <f>M7/C7*100</f>
        <v>0.5840458987899276</v>
      </c>
      <c r="O7" s="339">
        <v>1124</v>
      </c>
      <c r="P7" s="379">
        <f>O7/C7*100</f>
        <v>0.8278279826480184</v>
      </c>
    </row>
    <row r="8" spans="1:16" ht="16.5">
      <c r="A8" s="165">
        <v>2</v>
      </c>
      <c r="B8" s="73" t="s">
        <v>3</v>
      </c>
      <c r="C8" s="96">
        <v>168483</v>
      </c>
      <c r="D8" s="339">
        <v>5</v>
      </c>
      <c r="E8" s="339">
        <v>0</v>
      </c>
      <c r="F8" s="339">
        <v>5</v>
      </c>
      <c r="G8" s="339">
        <v>2941</v>
      </c>
      <c r="H8" s="379">
        <f aca="true" t="shared" si="0" ref="H8:H24">G8/C8*100</f>
        <v>1.7455767050681672</v>
      </c>
      <c r="I8" s="339">
        <v>0</v>
      </c>
      <c r="J8" s="379">
        <f aca="true" t="shared" si="1" ref="J8:J24">I8/C8*100</f>
        <v>0</v>
      </c>
      <c r="K8" s="339">
        <v>2941</v>
      </c>
      <c r="L8" s="379">
        <f aca="true" t="shared" si="2" ref="L8:L24">K8/C8*100</f>
        <v>1.7455767050681672</v>
      </c>
      <c r="M8" s="339">
        <v>294</v>
      </c>
      <c r="N8" s="379">
        <f aca="true" t="shared" si="3" ref="N8:N24">M8/C8*100</f>
        <v>0.17449831733765422</v>
      </c>
      <c r="O8" s="339">
        <v>2647</v>
      </c>
      <c r="P8" s="379">
        <f aca="true" t="shared" si="4" ref="P8:P24">O8/C8*100</f>
        <v>1.571078387730513</v>
      </c>
    </row>
    <row r="9" spans="1:16" ht="16.5" customHeight="1">
      <c r="A9" s="165">
        <v>3</v>
      </c>
      <c r="B9" s="73" t="s">
        <v>4</v>
      </c>
      <c r="C9" s="97">
        <v>453199</v>
      </c>
      <c r="D9" s="339">
        <v>4</v>
      </c>
      <c r="E9" s="339">
        <v>0</v>
      </c>
      <c r="F9" s="339">
        <v>4</v>
      </c>
      <c r="G9" s="339">
        <v>2968</v>
      </c>
      <c r="H9" s="379">
        <f t="shared" si="0"/>
        <v>0.6548999446159413</v>
      </c>
      <c r="I9" s="339">
        <v>0</v>
      </c>
      <c r="J9" s="379">
        <f t="shared" si="1"/>
        <v>0</v>
      </c>
      <c r="K9" s="339">
        <v>2968</v>
      </c>
      <c r="L9" s="379">
        <f t="shared" si="2"/>
        <v>0.6548999446159413</v>
      </c>
      <c r="M9" s="339">
        <v>552</v>
      </c>
      <c r="N9" s="379">
        <f t="shared" si="3"/>
        <v>0.1218007983247977</v>
      </c>
      <c r="O9" s="339">
        <v>2416</v>
      </c>
      <c r="P9" s="379">
        <f t="shared" si="4"/>
        <v>0.5330991462911436</v>
      </c>
    </row>
    <row r="10" spans="1:16" ht="16.5" customHeight="1">
      <c r="A10" s="165">
        <v>4</v>
      </c>
      <c r="B10" s="73" t="s">
        <v>5</v>
      </c>
      <c r="C10" s="96">
        <v>140472</v>
      </c>
      <c r="D10" s="339">
        <v>1</v>
      </c>
      <c r="E10" s="341">
        <v>0</v>
      </c>
      <c r="F10" s="341">
        <v>1</v>
      </c>
      <c r="G10" s="339">
        <v>967</v>
      </c>
      <c r="H10" s="379">
        <f t="shared" si="0"/>
        <v>0.6883934164815764</v>
      </c>
      <c r="I10" s="341">
        <v>0</v>
      </c>
      <c r="J10" s="379">
        <f t="shared" si="1"/>
        <v>0</v>
      </c>
      <c r="K10" s="341">
        <f>СДЮШОР!G10-I10</f>
        <v>967</v>
      </c>
      <c r="L10" s="379">
        <f t="shared" si="2"/>
        <v>0.6883934164815764</v>
      </c>
      <c r="M10" s="341">
        <v>265</v>
      </c>
      <c r="N10" s="379">
        <f t="shared" si="3"/>
        <v>0.18864969531294493</v>
      </c>
      <c r="O10" s="341">
        <f>СДЮШОР!G10-M10</f>
        <v>702</v>
      </c>
      <c r="P10" s="379">
        <f t="shared" si="4"/>
        <v>0.49974372116863147</v>
      </c>
    </row>
    <row r="11" spans="1:16" ht="16.5">
      <c r="A11" s="165">
        <v>5</v>
      </c>
      <c r="B11" s="73" t="s">
        <v>6</v>
      </c>
      <c r="C11" s="217">
        <v>199898</v>
      </c>
      <c r="D11" s="339">
        <v>9</v>
      </c>
      <c r="E11" s="339">
        <v>0</v>
      </c>
      <c r="F11" s="339">
        <v>9</v>
      </c>
      <c r="G11" s="339">
        <v>7317</v>
      </c>
      <c r="H11" s="379">
        <f t="shared" si="0"/>
        <v>3.660366787061401</v>
      </c>
      <c r="I11" s="339">
        <v>0</v>
      </c>
      <c r="J11" s="379">
        <f t="shared" si="1"/>
        <v>0</v>
      </c>
      <c r="K11" s="339">
        <v>7317</v>
      </c>
      <c r="L11" s="379">
        <f t="shared" si="2"/>
        <v>3.660366787061401</v>
      </c>
      <c r="M11" s="339">
        <v>2817</v>
      </c>
      <c r="N11" s="379">
        <f t="shared" si="3"/>
        <v>1.4092187015377842</v>
      </c>
      <c r="O11" s="339">
        <v>4500</v>
      </c>
      <c r="P11" s="379">
        <f t="shared" si="4"/>
        <v>2.2511480855236172</v>
      </c>
    </row>
    <row r="12" spans="1:16" ht="16.5">
      <c r="A12" s="165">
        <v>6</v>
      </c>
      <c r="B12" s="73" t="s">
        <v>7</v>
      </c>
      <c r="C12" s="96">
        <v>245688</v>
      </c>
      <c r="D12" s="339">
        <v>3</v>
      </c>
      <c r="E12" s="339">
        <v>0</v>
      </c>
      <c r="F12" s="339">
        <v>3</v>
      </c>
      <c r="G12" s="339">
        <v>2681</v>
      </c>
      <c r="H12" s="379">
        <f t="shared" si="0"/>
        <v>1.0912213864739018</v>
      </c>
      <c r="I12" s="339">
        <v>0</v>
      </c>
      <c r="J12" s="379">
        <f t="shared" si="1"/>
        <v>0</v>
      </c>
      <c r="K12" s="339">
        <v>2681</v>
      </c>
      <c r="L12" s="379">
        <f t="shared" si="2"/>
        <v>1.0912213864739018</v>
      </c>
      <c r="M12" s="339">
        <v>306</v>
      </c>
      <c r="N12" s="379">
        <f t="shared" si="3"/>
        <v>0.12454820748266093</v>
      </c>
      <c r="O12" s="339">
        <v>2375</v>
      </c>
      <c r="P12" s="379">
        <f t="shared" si="4"/>
        <v>0.966673178991241</v>
      </c>
    </row>
    <row r="13" spans="1:16" ht="16.5">
      <c r="A13" s="165">
        <v>7</v>
      </c>
      <c r="B13" s="73" t="s">
        <v>8</v>
      </c>
      <c r="C13" s="96">
        <v>115353</v>
      </c>
      <c r="D13" s="339">
        <v>2</v>
      </c>
      <c r="E13" s="341">
        <v>0</v>
      </c>
      <c r="F13" s="341">
        <v>2</v>
      </c>
      <c r="G13" s="339">
        <v>1440</v>
      </c>
      <c r="H13" s="379">
        <f t="shared" si="0"/>
        <v>1.2483420457205274</v>
      </c>
      <c r="I13" s="341">
        <v>0</v>
      </c>
      <c r="J13" s="379">
        <f t="shared" si="1"/>
        <v>0</v>
      </c>
      <c r="K13" s="341">
        <f>СДЮШОР!G13-I13</f>
        <v>1440</v>
      </c>
      <c r="L13" s="379">
        <f t="shared" si="2"/>
        <v>1.2483420457205274</v>
      </c>
      <c r="M13" s="341">
        <v>238</v>
      </c>
      <c r="N13" s="379">
        <f t="shared" si="3"/>
        <v>0.20632319922325384</v>
      </c>
      <c r="O13" s="341">
        <f>СДЮШОР!G13-M13</f>
        <v>1202</v>
      </c>
      <c r="P13" s="379">
        <f t="shared" si="4"/>
        <v>1.0420188464972735</v>
      </c>
    </row>
    <row r="14" spans="1:16" ht="16.5">
      <c r="A14" s="165">
        <v>8</v>
      </c>
      <c r="B14" s="73" t="s">
        <v>9</v>
      </c>
      <c r="C14" s="96">
        <v>210945</v>
      </c>
      <c r="D14" s="339">
        <v>17</v>
      </c>
      <c r="E14" s="339">
        <v>0</v>
      </c>
      <c r="F14" s="339">
        <v>17</v>
      </c>
      <c r="G14" s="339">
        <v>14276</v>
      </c>
      <c r="H14" s="379">
        <f t="shared" si="0"/>
        <v>6.767640854251108</v>
      </c>
      <c r="I14" s="339">
        <v>0</v>
      </c>
      <c r="J14" s="379">
        <f t="shared" si="1"/>
        <v>0</v>
      </c>
      <c r="K14" s="339">
        <v>14276</v>
      </c>
      <c r="L14" s="379">
        <f t="shared" si="2"/>
        <v>6.767640854251108</v>
      </c>
      <c r="M14" s="339">
        <v>2950</v>
      </c>
      <c r="N14" s="379">
        <f t="shared" si="3"/>
        <v>1.3984687951835786</v>
      </c>
      <c r="O14" s="339">
        <v>11326</v>
      </c>
      <c r="P14" s="379">
        <f t="shared" si="4"/>
        <v>5.369172059067529</v>
      </c>
    </row>
    <row r="15" spans="1:16" ht="16.5">
      <c r="A15" s="165">
        <v>9</v>
      </c>
      <c r="B15" s="73" t="s">
        <v>10</v>
      </c>
      <c r="C15" s="96">
        <v>113095</v>
      </c>
      <c r="D15" s="339">
        <v>1</v>
      </c>
      <c r="E15" s="339">
        <v>0</v>
      </c>
      <c r="F15" s="339">
        <v>1</v>
      </c>
      <c r="G15" s="339">
        <v>1364</v>
      </c>
      <c r="H15" s="379">
        <f t="shared" si="0"/>
        <v>1.2060656969804147</v>
      </c>
      <c r="I15" s="339">
        <v>0</v>
      </c>
      <c r="J15" s="379">
        <f t="shared" si="1"/>
        <v>0</v>
      </c>
      <c r="K15" s="339">
        <v>1364</v>
      </c>
      <c r="L15" s="379">
        <f t="shared" si="2"/>
        <v>1.2060656969804147</v>
      </c>
      <c r="M15" s="339">
        <v>70</v>
      </c>
      <c r="N15" s="379">
        <f t="shared" si="3"/>
        <v>0.06189486714708873</v>
      </c>
      <c r="O15" s="339">
        <v>1294</v>
      </c>
      <c r="P15" s="379">
        <f t="shared" si="4"/>
        <v>1.144170829833326</v>
      </c>
    </row>
    <row r="16" spans="1:16" ht="16.5">
      <c r="A16" s="165">
        <v>10</v>
      </c>
      <c r="B16" s="73" t="s">
        <v>11</v>
      </c>
      <c r="C16" s="96">
        <v>177013</v>
      </c>
      <c r="D16" s="339">
        <v>11</v>
      </c>
      <c r="E16" s="339">
        <v>4</v>
      </c>
      <c r="F16" s="341">
        <v>7</v>
      </c>
      <c r="G16" s="339">
        <v>11726</v>
      </c>
      <c r="H16" s="379">
        <f t="shared" si="0"/>
        <v>6.624372221249287</v>
      </c>
      <c r="I16" s="341">
        <v>5254</v>
      </c>
      <c r="J16" s="379">
        <f t="shared" si="1"/>
        <v>2.9681435826747187</v>
      </c>
      <c r="K16" s="341">
        <f>СДЮШОР!G16-I16</f>
        <v>6472</v>
      </c>
      <c r="L16" s="379">
        <f t="shared" si="2"/>
        <v>3.656228638574568</v>
      </c>
      <c r="M16" s="341">
        <v>2753</v>
      </c>
      <c r="N16" s="379">
        <f t="shared" si="3"/>
        <v>1.5552530040166541</v>
      </c>
      <c r="O16" s="341">
        <f>СДЮШОР!G16-M16</f>
        <v>8973</v>
      </c>
      <c r="P16" s="379">
        <f t="shared" si="4"/>
        <v>5.0691192172326325</v>
      </c>
    </row>
    <row r="17" spans="1:16" ht="16.5">
      <c r="A17" s="165">
        <v>11</v>
      </c>
      <c r="B17" s="73" t="s">
        <v>12</v>
      </c>
      <c r="C17" s="96">
        <v>168128</v>
      </c>
      <c r="D17" s="339">
        <v>3</v>
      </c>
      <c r="E17" s="377">
        <v>0</v>
      </c>
      <c r="F17" s="341">
        <f>'[1]СДЮШОР'!D17-E17</f>
        <v>3</v>
      </c>
      <c r="G17" s="339">
        <v>1832</v>
      </c>
      <c r="H17" s="379">
        <f t="shared" si="0"/>
        <v>1.089645984012181</v>
      </c>
      <c r="I17" s="341">
        <v>0</v>
      </c>
      <c r="J17" s="379">
        <f t="shared" si="1"/>
        <v>0</v>
      </c>
      <c r="K17" s="341">
        <f>СДЮШОР!G17-I17</f>
        <v>1832</v>
      </c>
      <c r="L17" s="379">
        <f t="shared" si="2"/>
        <v>1.089645984012181</v>
      </c>
      <c r="M17" s="341">
        <v>82</v>
      </c>
      <c r="N17" s="379">
        <f t="shared" si="3"/>
        <v>0.04877236391320898</v>
      </c>
      <c r="O17" s="341">
        <f>СДЮШОР!G17-M17</f>
        <v>1750</v>
      </c>
      <c r="P17" s="379">
        <f t="shared" si="4"/>
        <v>1.040873620098972</v>
      </c>
    </row>
    <row r="18" spans="1:16" ht="16.5">
      <c r="A18" s="165">
        <v>12</v>
      </c>
      <c r="B18" s="73" t="s">
        <v>13</v>
      </c>
      <c r="C18" s="96">
        <v>114947</v>
      </c>
      <c r="D18" s="339">
        <v>3</v>
      </c>
      <c r="E18" s="377">
        <v>0</v>
      </c>
      <c r="F18" s="341">
        <v>3</v>
      </c>
      <c r="G18" s="339">
        <v>2376</v>
      </c>
      <c r="H18" s="379">
        <f t="shared" si="0"/>
        <v>2.067039592159865</v>
      </c>
      <c r="I18" s="341">
        <v>0</v>
      </c>
      <c r="J18" s="379">
        <f t="shared" si="1"/>
        <v>0</v>
      </c>
      <c r="K18" s="341">
        <f>СДЮШОР!G18-I18</f>
        <v>2376</v>
      </c>
      <c r="L18" s="379">
        <f t="shared" si="2"/>
        <v>2.067039592159865</v>
      </c>
      <c r="M18" s="341">
        <v>618</v>
      </c>
      <c r="N18" s="379">
        <f t="shared" si="3"/>
        <v>0.5376390858395608</v>
      </c>
      <c r="O18" s="341">
        <f>СДЮШОР!G18-M18</f>
        <v>1758</v>
      </c>
      <c r="P18" s="379">
        <f t="shared" si="4"/>
        <v>1.5294005063203042</v>
      </c>
    </row>
    <row r="19" spans="1:16" ht="16.5">
      <c r="A19" s="165">
        <v>13</v>
      </c>
      <c r="B19" s="73" t="s">
        <v>14</v>
      </c>
      <c r="C19" s="96">
        <v>75171</v>
      </c>
      <c r="D19" s="339">
        <v>3</v>
      </c>
      <c r="E19" s="377">
        <v>0</v>
      </c>
      <c r="F19" s="341">
        <v>3</v>
      </c>
      <c r="G19" s="339">
        <v>1660</v>
      </c>
      <c r="H19" s="379">
        <f t="shared" si="0"/>
        <v>2.208298412951803</v>
      </c>
      <c r="I19" s="341">
        <v>0</v>
      </c>
      <c r="J19" s="379">
        <f t="shared" si="1"/>
        <v>0</v>
      </c>
      <c r="K19" s="341">
        <f>СДЮШОР!G19-I19</f>
        <v>1660</v>
      </c>
      <c r="L19" s="379">
        <f t="shared" si="2"/>
        <v>2.208298412951803</v>
      </c>
      <c r="M19" s="341">
        <v>307</v>
      </c>
      <c r="N19" s="379">
        <f t="shared" si="3"/>
        <v>0.40840217637120696</v>
      </c>
      <c r="O19" s="341">
        <f>СДЮШОР!G19-M19</f>
        <v>1353</v>
      </c>
      <c r="P19" s="379">
        <f t="shared" si="4"/>
        <v>1.7998962365805962</v>
      </c>
    </row>
    <row r="20" spans="1:16" ht="16.5">
      <c r="A20" s="165">
        <v>14</v>
      </c>
      <c r="B20" s="73" t="s">
        <v>133</v>
      </c>
      <c r="C20" s="96">
        <v>511649</v>
      </c>
      <c r="D20" s="339">
        <v>5</v>
      </c>
      <c r="E20" s="378">
        <v>0</v>
      </c>
      <c r="F20" s="339">
        <v>5</v>
      </c>
      <c r="G20" s="339">
        <v>3889</v>
      </c>
      <c r="H20" s="379">
        <f t="shared" si="0"/>
        <v>0.7600913907776621</v>
      </c>
      <c r="I20" s="339">
        <v>0</v>
      </c>
      <c r="J20" s="379">
        <f t="shared" si="1"/>
        <v>0</v>
      </c>
      <c r="K20" s="339">
        <v>3889</v>
      </c>
      <c r="L20" s="379">
        <f t="shared" si="2"/>
        <v>0.7600913907776621</v>
      </c>
      <c r="M20" s="339">
        <v>701</v>
      </c>
      <c r="N20" s="379">
        <f t="shared" si="3"/>
        <v>0.1370079878979535</v>
      </c>
      <c r="O20" s="339">
        <v>3188</v>
      </c>
      <c r="P20" s="379">
        <f t="shared" si="4"/>
        <v>0.6230834028797085</v>
      </c>
    </row>
    <row r="21" spans="1:16" ht="16.5">
      <c r="A21" s="165">
        <v>15</v>
      </c>
      <c r="B21" s="73" t="s">
        <v>148</v>
      </c>
      <c r="C21" s="96">
        <v>212533</v>
      </c>
      <c r="D21" s="339">
        <v>7</v>
      </c>
      <c r="E21" s="377">
        <v>0</v>
      </c>
      <c r="F21" s="341">
        <v>7</v>
      </c>
      <c r="G21" s="339">
        <v>6030</v>
      </c>
      <c r="H21" s="379">
        <f t="shared" si="0"/>
        <v>2.8372064573501525</v>
      </c>
      <c r="I21" s="341">
        <v>0</v>
      </c>
      <c r="J21" s="379">
        <f t="shared" si="1"/>
        <v>0</v>
      </c>
      <c r="K21" s="341">
        <f>СДЮШОР!G21-I21</f>
        <v>6030</v>
      </c>
      <c r="L21" s="379">
        <f t="shared" si="2"/>
        <v>2.8372064573501525</v>
      </c>
      <c r="M21" s="342">
        <v>1002</v>
      </c>
      <c r="N21" s="379">
        <f t="shared" si="3"/>
        <v>0.4714561973905229</v>
      </c>
      <c r="O21" s="341">
        <f>СДЮШОР!G21-M21</f>
        <v>5028</v>
      </c>
      <c r="P21" s="379">
        <f t="shared" si="4"/>
        <v>2.3657502599596296</v>
      </c>
    </row>
    <row r="22" spans="1:16" ht="16.5">
      <c r="A22" s="218">
        <v>16</v>
      </c>
      <c r="B22" s="73" t="s">
        <v>15</v>
      </c>
      <c r="C22" s="96">
        <v>314683</v>
      </c>
      <c r="D22" s="339">
        <v>7</v>
      </c>
      <c r="E22" s="377">
        <v>0</v>
      </c>
      <c r="F22" s="341">
        <v>7</v>
      </c>
      <c r="G22" s="339">
        <v>7008</v>
      </c>
      <c r="H22" s="379">
        <f t="shared" si="0"/>
        <v>2.227003047511305</v>
      </c>
      <c r="I22" s="341">
        <v>0</v>
      </c>
      <c r="J22" s="379">
        <f t="shared" si="1"/>
        <v>0</v>
      </c>
      <c r="K22" s="341">
        <f>СДЮШОР!G22-I22</f>
        <v>7008</v>
      </c>
      <c r="L22" s="379">
        <f t="shared" si="2"/>
        <v>2.227003047511305</v>
      </c>
      <c r="M22" s="341">
        <v>2019</v>
      </c>
      <c r="N22" s="379">
        <f t="shared" si="3"/>
        <v>0.6415980526434539</v>
      </c>
      <c r="O22" s="341">
        <f>СДЮШОР!G22-M22</f>
        <v>4989</v>
      </c>
      <c r="P22" s="379">
        <f t="shared" si="4"/>
        <v>1.5854049948678512</v>
      </c>
    </row>
    <row r="23" spans="1:16" ht="16.5">
      <c r="A23" s="260">
        <v>17</v>
      </c>
      <c r="B23" s="73" t="s">
        <v>134</v>
      </c>
      <c r="C23" s="96">
        <v>240125</v>
      </c>
      <c r="D23" s="339">
        <v>11</v>
      </c>
      <c r="E23" s="377">
        <v>0</v>
      </c>
      <c r="F23" s="341">
        <v>11</v>
      </c>
      <c r="G23" s="339">
        <v>6711</v>
      </c>
      <c r="H23" s="379">
        <f t="shared" si="0"/>
        <v>2.7947943779281625</v>
      </c>
      <c r="I23" s="341">
        <v>0</v>
      </c>
      <c r="J23" s="379">
        <f t="shared" si="1"/>
        <v>0</v>
      </c>
      <c r="K23" s="341">
        <f>СДЮШОР!G23-I23</f>
        <v>6711</v>
      </c>
      <c r="L23" s="379">
        <f t="shared" si="2"/>
        <v>2.7947943779281625</v>
      </c>
      <c r="M23" s="341">
        <v>1633</v>
      </c>
      <c r="N23" s="379">
        <f t="shared" si="3"/>
        <v>0.6800624674648621</v>
      </c>
      <c r="O23" s="341">
        <f>СДЮШОР!G23-M23</f>
        <v>5078</v>
      </c>
      <c r="P23" s="379">
        <f t="shared" si="4"/>
        <v>2.1147319104633007</v>
      </c>
    </row>
    <row r="24" spans="1:16" ht="17.25">
      <c r="A24" s="301"/>
      <c r="B24" s="335" t="s">
        <v>135</v>
      </c>
      <c r="C24" s="226">
        <f>SUM(C7:C23)</f>
        <v>3597159</v>
      </c>
      <c r="D24" s="380">
        <v>96</v>
      </c>
      <c r="E24" s="381">
        <v>4</v>
      </c>
      <c r="F24" s="227">
        <f>'[1]СДЮШОР'!D24-E24</f>
        <v>92</v>
      </c>
      <c r="G24" s="380">
        <v>77103</v>
      </c>
      <c r="H24" s="382">
        <f t="shared" si="0"/>
        <v>2.1434415326094842</v>
      </c>
      <c r="I24" s="227">
        <v>5254</v>
      </c>
      <c r="J24" s="382">
        <f t="shared" si="1"/>
        <v>0.14605970989883962</v>
      </c>
      <c r="K24" s="227">
        <f>СДЮШОР!G24-I24</f>
        <v>71849</v>
      </c>
      <c r="L24" s="382">
        <f t="shared" si="2"/>
        <v>1.9973818227106446</v>
      </c>
      <c r="M24" s="227">
        <f>SUM(M7:M23)</f>
        <v>17400</v>
      </c>
      <c r="N24" s="382">
        <f t="shared" si="3"/>
        <v>0.4837150651389055</v>
      </c>
      <c r="O24" s="227">
        <f>СДЮШОР!G24-M24</f>
        <v>59703</v>
      </c>
      <c r="P24" s="382">
        <f t="shared" si="4"/>
        <v>1.6597264674705787</v>
      </c>
    </row>
  </sheetData>
  <sheetProtection/>
  <mergeCells count="19">
    <mergeCell ref="A1:O1"/>
    <mergeCell ref="A3:A5"/>
    <mergeCell ref="B3:B5"/>
    <mergeCell ref="I4:I5"/>
    <mergeCell ref="N4:N5"/>
    <mergeCell ref="P4:P5"/>
    <mergeCell ref="K4:K5"/>
    <mergeCell ref="D4:D5"/>
    <mergeCell ref="E4:E5"/>
    <mergeCell ref="F4:F5"/>
    <mergeCell ref="C3:C5"/>
    <mergeCell ref="G3:P3"/>
    <mergeCell ref="D3:F3"/>
    <mergeCell ref="J4:J5"/>
    <mergeCell ref="G4:G5"/>
    <mergeCell ref="H4:H5"/>
    <mergeCell ref="L4:L5"/>
    <mergeCell ref="M4:M5"/>
    <mergeCell ref="O4:O5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P27" sqref="P27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10.28125" style="0" bestFit="1" customWidth="1"/>
    <col min="4" max="4" width="5.7109375" style="0" customWidth="1"/>
    <col min="5" max="5" width="6.421875" style="0" customWidth="1"/>
    <col min="6" max="6" width="6.28125" style="0" customWidth="1"/>
    <col min="7" max="7" width="5.140625" style="0" customWidth="1"/>
    <col min="8" max="8" width="7.57421875" style="0" customWidth="1"/>
    <col min="9" max="9" width="6.7109375" style="0" customWidth="1"/>
    <col min="10" max="10" width="5.57421875" style="0" customWidth="1"/>
    <col min="11" max="11" width="7.28125" style="0" customWidth="1"/>
    <col min="12" max="12" width="7.7109375" style="0" customWidth="1"/>
    <col min="13" max="13" width="5.7109375" style="0" customWidth="1"/>
    <col min="14" max="14" width="9.28125" style="0" bestFit="1" customWidth="1"/>
    <col min="15" max="15" width="5.421875" style="0" customWidth="1"/>
    <col min="16" max="16" width="9.28125" style="0" bestFit="1" customWidth="1"/>
    <col min="17" max="17" width="8.57421875" style="0" customWidth="1"/>
  </cols>
  <sheetData>
    <row r="1" spans="1:17" ht="15">
      <c r="A1" s="665" t="s">
        <v>259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183"/>
    </row>
    <row r="2" spans="1:17" ht="1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183"/>
    </row>
    <row r="3" spans="1:17" ht="15" customHeight="1">
      <c r="A3" s="666" t="s">
        <v>0</v>
      </c>
      <c r="B3" s="654" t="s">
        <v>1</v>
      </c>
      <c r="C3" s="654" t="s">
        <v>158</v>
      </c>
      <c r="D3" s="659" t="s">
        <v>85</v>
      </c>
      <c r="E3" s="660"/>
      <c r="F3" s="660"/>
      <c r="G3" s="661"/>
      <c r="H3" s="662" t="s">
        <v>93</v>
      </c>
      <c r="I3" s="663"/>
      <c r="J3" s="663"/>
      <c r="K3" s="663"/>
      <c r="L3" s="663"/>
      <c r="M3" s="663"/>
      <c r="N3" s="663"/>
      <c r="O3" s="663"/>
      <c r="P3" s="663"/>
      <c r="Q3" s="664"/>
    </row>
    <row r="4" spans="1:17" ht="15" customHeight="1">
      <c r="A4" s="667"/>
      <c r="B4" s="658"/>
      <c r="C4" s="658"/>
      <c r="D4" s="654" t="s">
        <v>88</v>
      </c>
      <c r="E4" s="654" t="s">
        <v>89</v>
      </c>
      <c r="F4" s="654" t="s">
        <v>90</v>
      </c>
      <c r="G4" s="656" t="s">
        <v>101</v>
      </c>
      <c r="H4" s="654" t="s">
        <v>102</v>
      </c>
      <c r="I4" s="654" t="s">
        <v>69</v>
      </c>
      <c r="J4" s="654" t="s">
        <v>103</v>
      </c>
      <c r="K4" s="654" t="s">
        <v>97</v>
      </c>
      <c r="L4" s="656" t="s">
        <v>253</v>
      </c>
      <c r="M4" s="654" t="s">
        <v>69</v>
      </c>
      <c r="N4" s="654" t="s">
        <v>105</v>
      </c>
      <c r="O4" s="654" t="s">
        <v>69</v>
      </c>
      <c r="P4" s="654" t="s">
        <v>117</v>
      </c>
      <c r="Q4" s="654" t="s">
        <v>69</v>
      </c>
    </row>
    <row r="5" spans="1:17" ht="50.25" customHeight="1">
      <c r="A5" s="668"/>
      <c r="B5" s="655"/>
      <c r="C5" s="655"/>
      <c r="D5" s="655"/>
      <c r="E5" s="655"/>
      <c r="F5" s="655"/>
      <c r="G5" s="657"/>
      <c r="H5" s="655"/>
      <c r="I5" s="655"/>
      <c r="J5" s="655"/>
      <c r="K5" s="655"/>
      <c r="L5" s="657"/>
      <c r="M5" s="655"/>
      <c r="N5" s="655"/>
      <c r="O5" s="655"/>
      <c r="P5" s="655"/>
      <c r="Q5" s="655"/>
    </row>
    <row r="6" spans="1:17" ht="15">
      <c r="A6" s="383">
        <v>1</v>
      </c>
      <c r="B6" s="383">
        <v>2</v>
      </c>
      <c r="C6" s="384">
        <v>3</v>
      </c>
      <c r="D6" s="383">
        <v>4</v>
      </c>
      <c r="E6" s="383">
        <v>5</v>
      </c>
      <c r="F6" s="383">
        <v>6</v>
      </c>
      <c r="G6" s="385">
        <v>7</v>
      </c>
      <c r="H6" s="383">
        <v>8</v>
      </c>
      <c r="I6" s="383">
        <v>9</v>
      </c>
      <c r="J6" s="383">
        <v>10</v>
      </c>
      <c r="K6" s="383">
        <v>11</v>
      </c>
      <c r="L6" s="385">
        <v>12</v>
      </c>
      <c r="M6" s="385">
        <v>13</v>
      </c>
      <c r="N6" s="383">
        <v>14</v>
      </c>
      <c r="O6" s="385">
        <v>15</v>
      </c>
      <c r="P6" s="383">
        <v>16</v>
      </c>
      <c r="Q6" s="385">
        <v>17</v>
      </c>
    </row>
    <row r="7" spans="1:17" ht="16.5">
      <c r="A7" s="386">
        <v>1</v>
      </c>
      <c r="B7" s="120" t="s">
        <v>2</v>
      </c>
      <c r="C7" s="96">
        <v>135777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7">
        <f>H7/C7*100</f>
        <v>0</v>
      </c>
      <c r="J7" s="86">
        <v>0</v>
      </c>
      <c r="K7" s="393" t="s">
        <v>261</v>
      </c>
      <c r="L7" s="86">
        <v>0</v>
      </c>
      <c r="M7" s="87">
        <f aca="true" t="shared" si="0" ref="M7:M24">L7/C7*100</f>
        <v>0</v>
      </c>
      <c r="N7" s="86">
        <v>0</v>
      </c>
      <c r="O7" s="87">
        <f aca="true" t="shared" si="1" ref="O7:O24">N7/C7*100</f>
        <v>0</v>
      </c>
      <c r="P7" s="86">
        <v>0</v>
      </c>
      <c r="Q7" s="87">
        <f aca="true" t="shared" si="2" ref="Q7:Q23">P7/C7*100</f>
        <v>0</v>
      </c>
    </row>
    <row r="8" spans="1:17" ht="16.5">
      <c r="A8" s="386">
        <v>2</v>
      </c>
      <c r="B8" s="120" t="s">
        <v>3</v>
      </c>
      <c r="C8" s="96">
        <v>168483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7">
        <f aca="true" t="shared" si="3" ref="I8:I24">H8/C8*100</f>
        <v>0</v>
      </c>
      <c r="J8" s="86">
        <v>0</v>
      </c>
      <c r="K8" s="393" t="s">
        <v>261</v>
      </c>
      <c r="L8" s="86">
        <v>0</v>
      </c>
      <c r="M8" s="87">
        <f t="shared" si="0"/>
        <v>0</v>
      </c>
      <c r="N8" s="86">
        <v>0</v>
      </c>
      <c r="O8" s="87">
        <f t="shared" si="1"/>
        <v>0</v>
      </c>
      <c r="P8" s="86">
        <v>0</v>
      </c>
      <c r="Q8" s="87">
        <f t="shared" si="2"/>
        <v>0</v>
      </c>
    </row>
    <row r="9" spans="1:17" ht="16.5">
      <c r="A9" s="386">
        <v>3</v>
      </c>
      <c r="B9" s="120" t="s">
        <v>4</v>
      </c>
      <c r="C9" s="97">
        <v>453199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7">
        <f t="shared" si="3"/>
        <v>0</v>
      </c>
      <c r="J9" s="86">
        <v>0</v>
      </c>
      <c r="K9" s="393" t="s">
        <v>261</v>
      </c>
      <c r="L9" s="86">
        <v>0</v>
      </c>
      <c r="M9" s="87">
        <f t="shared" si="0"/>
        <v>0</v>
      </c>
      <c r="N9" s="86">
        <v>0</v>
      </c>
      <c r="O9" s="87">
        <f t="shared" si="1"/>
        <v>0</v>
      </c>
      <c r="P9" s="86">
        <v>0</v>
      </c>
      <c r="Q9" s="87">
        <f t="shared" si="2"/>
        <v>0</v>
      </c>
    </row>
    <row r="10" spans="1:17" ht="16.5">
      <c r="A10" s="386">
        <v>4</v>
      </c>
      <c r="B10" s="120" t="s">
        <v>5</v>
      </c>
      <c r="C10" s="96">
        <v>140472</v>
      </c>
      <c r="D10" s="86">
        <v>1</v>
      </c>
      <c r="E10" s="388">
        <v>0</v>
      </c>
      <c r="F10" s="214">
        <v>0</v>
      </c>
      <c r="G10" s="214">
        <v>1</v>
      </c>
      <c r="H10" s="86">
        <v>668</v>
      </c>
      <c r="I10" s="87">
        <f t="shared" si="3"/>
        <v>0.47553960931715933</v>
      </c>
      <c r="J10" s="86">
        <v>0</v>
      </c>
      <c r="K10" s="393" t="s">
        <v>261</v>
      </c>
      <c r="L10" s="214">
        <f>H10-K10</f>
        <v>668</v>
      </c>
      <c r="M10" s="87">
        <f t="shared" si="0"/>
        <v>0.47553960931715933</v>
      </c>
      <c r="N10" s="214">
        <v>46</v>
      </c>
      <c r="O10" s="87">
        <f t="shared" si="1"/>
        <v>0.032746739563756476</v>
      </c>
      <c r="P10" s="214">
        <f>H10-N10</f>
        <v>622</v>
      </c>
      <c r="Q10" s="87">
        <f t="shared" si="2"/>
        <v>0.4427928697534028</v>
      </c>
    </row>
    <row r="11" spans="1:17" ht="16.5">
      <c r="A11" s="386">
        <v>5</v>
      </c>
      <c r="B11" s="120" t="s">
        <v>6</v>
      </c>
      <c r="C11" s="217">
        <v>199898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7">
        <f t="shared" si="3"/>
        <v>0</v>
      </c>
      <c r="J11" s="86">
        <v>0</v>
      </c>
      <c r="K11" s="393" t="s">
        <v>261</v>
      </c>
      <c r="L11" s="86">
        <v>0</v>
      </c>
      <c r="M11" s="87">
        <f t="shared" si="0"/>
        <v>0</v>
      </c>
      <c r="N11" s="86">
        <v>0</v>
      </c>
      <c r="O11" s="87">
        <f t="shared" si="1"/>
        <v>0</v>
      </c>
      <c r="P11" s="86">
        <v>0</v>
      </c>
      <c r="Q11" s="87">
        <f t="shared" si="2"/>
        <v>0</v>
      </c>
    </row>
    <row r="12" spans="1:17" ht="16.5">
      <c r="A12" s="386">
        <v>6</v>
      </c>
      <c r="B12" s="120" t="s">
        <v>7</v>
      </c>
      <c r="C12" s="96">
        <v>245688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7">
        <f t="shared" si="3"/>
        <v>0</v>
      </c>
      <c r="J12" s="86">
        <v>0</v>
      </c>
      <c r="K12" s="393" t="s">
        <v>261</v>
      </c>
      <c r="L12" s="86">
        <v>0</v>
      </c>
      <c r="M12" s="87">
        <f t="shared" si="0"/>
        <v>0</v>
      </c>
      <c r="N12" s="86">
        <v>0</v>
      </c>
      <c r="O12" s="87">
        <f t="shared" si="1"/>
        <v>0</v>
      </c>
      <c r="P12" s="86">
        <v>0</v>
      </c>
      <c r="Q12" s="87">
        <f t="shared" si="2"/>
        <v>0</v>
      </c>
    </row>
    <row r="13" spans="1:17" ht="16.5">
      <c r="A13" s="386">
        <v>7</v>
      </c>
      <c r="B13" s="120" t="s">
        <v>8</v>
      </c>
      <c r="C13" s="96">
        <v>115353</v>
      </c>
      <c r="D13" s="86">
        <v>1</v>
      </c>
      <c r="E13" s="389">
        <v>1</v>
      </c>
      <c r="F13" s="214">
        <v>0</v>
      </c>
      <c r="G13" s="214">
        <v>1</v>
      </c>
      <c r="H13" s="86">
        <v>776</v>
      </c>
      <c r="I13" s="87">
        <f t="shared" si="3"/>
        <v>0.6727176579716175</v>
      </c>
      <c r="J13" s="214">
        <v>776</v>
      </c>
      <c r="K13" s="393"/>
      <c r="L13" s="392" t="s">
        <v>260</v>
      </c>
      <c r="M13" s="87">
        <f t="shared" si="0"/>
        <v>0.6718507537732005</v>
      </c>
      <c r="N13" s="214">
        <v>29</v>
      </c>
      <c r="O13" s="87">
        <f t="shared" si="1"/>
        <v>0.025140221754093955</v>
      </c>
      <c r="P13" s="214">
        <f>H13-N13</f>
        <v>747</v>
      </c>
      <c r="Q13" s="87">
        <f t="shared" si="2"/>
        <v>0.6475774362175236</v>
      </c>
    </row>
    <row r="14" spans="1:17" ht="16.5">
      <c r="A14" s="386">
        <v>8</v>
      </c>
      <c r="B14" s="120" t="s">
        <v>9</v>
      </c>
      <c r="C14" s="96">
        <v>210945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7">
        <f t="shared" si="3"/>
        <v>0</v>
      </c>
      <c r="J14" s="86">
        <v>0</v>
      </c>
      <c r="K14" s="393" t="s">
        <v>261</v>
      </c>
      <c r="L14" s="86">
        <v>0</v>
      </c>
      <c r="M14" s="87">
        <f t="shared" si="0"/>
        <v>0</v>
      </c>
      <c r="N14" s="86">
        <v>0</v>
      </c>
      <c r="O14" s="87">
        <f t="shared" si="1"/>
        <v>0</v>
      </c>
      <c r="P14" s="86">
        <v>0</v>
      </c>
      <c r="Q14" s="87">
        <f t="shared" si="2"/>
        <v>0</v>
      </c>
    </row>
    <row r="15" spans="1:17" ht="16.5">
      <c r="A15" s="386">
        <v>9</v>
      </c>
      <c r="B15" s="120" t="s">
        <v>10</v>
      </c>
      <c r="C15" s="96">
        <v>113095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7">
        <f t="shared" si="3"/>
        <v>0</v>
      </c>
      <c r="J15" s="86">
        <v>0</v>
      </c>
      <c r="K15" s="393" t="s">
        <v>261</v>
      </c>
      <c r="L15" s="86">
        <v>0</v>
      </c>
      <c r="M15" s="87">
        <f t="shared" si="0"/>
        <v>0</v>
      </c>
      <c r="N15" s="86">
        <v>0</v>
      </c>
      <c r="O15" s="87">
        <f t="shared" si="1"/>
        <v>0</v>
      </c>
      <c r="P15" s="86">
        <v>0</v>
      </c>
      <c r="Q15" s="87">
        <f t="shared" si="2"/>
        <v>0</v>
      </c>
    </row>
    <row r="16" spans="1:17" ht="16.5">
      <c r="A16" s="386">
        <v>10</v>
      </c>
      <c r="B16" s="120" t="s">
        <v>11</v>
      </c>
      <c r="C16" s="96">
        <v>177013</v>
      </c>
      <c r="D16" s="86">
        <v>1</v>
      </c>
      <c r="E16" s="86">
        <v>0</v>
      </c>
      <c r="F16" s="86">
        <v>0</v>
      </c>
      <c r="G16" s="214">
        <v>1</v>
      </c>
      <c r="H16" s="86">
        <v>71</v>
      </c>
      <c r="I16" s="87">
        <f t="shared" si="3"/>
        <v>0.040110048414523224</v>
      </c>
      <c r="J16" s="86">
        <v>0</v>
      </c>
      <c r="K16" s="393" t="s">
        <v>261</v>
      </c>
      <c r="L16" s="214">
        <f>H16-K16</f>
        <v>71</v>
      </c>
      <c r="M16" s="87">
        <f t="shared" si="0"/>
        <v>0.040110048414523224</v>
      </c>
      <c r="N16" s="214">
        <v>23</v>
      </c>
      <c r="O16" s="87">
        <f t="shared" si="1"/>
        <v>0.012993395965268087</v>
      </c>
      <c r="P16" s="214">
        <f>H16-N16</f>
        <v>48</v>
      </c>
      <c r="Q16" s="87">
        <f t="shared" si="2"/>
        <v>0.027116652449255138</v>
      </c>
    </row>
    <row r="17" spans="1:17" ht="16.5">
      <c r="A17" s="386">
        <v>11</v>
      </c>
      <c r="B17" s="120" t="s">
        <v>12</v>
      </c>
      <c r="C17" s="96">
        <v>168128</v>
      </c>
      <c r="D17" s="86">
        <v>5</v>
      </c>
      <c r="E17" s="390">
        <v>1</v>
      </c>
      <c r="F17" s="214">
        <v>0</v>
      </c>
      <c r="G17" s="214">
        <v>5</v>
      </c>
      <c r="H17" s="86">
        <v>4733</v>
      </c>
      <c r="I17" s="87">
        <f t="shared" si="3"/>
        <v>2.815117053673392</v>
      </c>
      <c r="J17" s="214">
        <v>45</v>
      </c>
      <c r="K17" s="393" t="s">
        <v>261</v>
      </c>
      <c r="L17" s="214">
        <f>H17-K17</f>
        <v>4733</v>
      </c>
      <c r="M17" s="87">
        <f t="shared" si="0"/>
        <v>2.815117053673392</v>
      </c>
      <c r="N17" s="214">
        <v>3211</v>
      </c>
      <c r="O17" s="87">
        <f t="shared" si="1"/>
        <v>1.9098543966501715</v>
      </c>
      <c r="P17" s="214">
        <f>H17-N17</f>
        <v>1522</v>
      </c>
      <c r="Q17" s="87">
        <f t="shared" si="2"/>
        <v>0.9052626570232205</v>
      </c>
    </row>
    <row r="18" spans="1:17" ht="16.5">
      <c r="A18" s="386">
        <v>12</v>
      </c>
      <c r="B18" s="120" t="s">
        <v>13</v>
      </c>
      <c r="C18" s="96">
        <v>114947</v>
      </c>
      <c r="D18" s="86">
        <v>1</v>
      </c>
      <c r="E18" s="86">
        <v>0</v>
      </c>
      <c r="F18" s="86">
        <v>0</v>
      </c>
      <c r="G18" s="214">
        <v>1</v>
      </c>
      <c r="H18" s="86">
        <v>1740</v>
      </c>
      <c r="I18" s="87">
        <f t="shared" si="3"/>
        <v>1.5137411154706082</v>
      </c>
      <c r="J18" s="86">
        <v>0</v>
      </c>
      <c r="K18" s="393" t="s">
        <v>261</v>
      </c>
      <c r="L18" s="214">
        <f>H18-K18</f>
        <v>1740</v>
      </c>
      <c r="M18" s="87">
        <f t="shared" si="0"/>
        <v>1.5137411154706082</v>
      </c>
      <c r="N18" s="214">
        <v>522</v>
      </c>
      <c r="O18" s="87">
        <f t="shared" si="1"/>
        <v>0.4541223346411824</v>
      </c>
      <c r="P18" s="214">
        <f>H18-N18</f>
        <v>1218</v>
      </c>
      <c r="Q18" s="87">
        <f t="shared" si="2"/>
        <v>1.0596187808294257</v>
      </c>
    </row>
    <row r="19" spans="1:17" ht="16.5">
      <c r="A19" s="386">
        <v>13</v>
      </c>
      <c r="B19" s="120" t="s">
        <v>14</v>
      </c>
      <c r="C19" s="96">
        <v>75171</v>
      </c>
      <c r="D19" s="86">
        <v>1</v>
      </c>
      <c r="E19" s="86">
        <v>0</v>
      </c>
      <c r="F19" s="86">
        <v>1</v>
      </c>
      <c r="G19" s="214">
        <v>0</v>
      </c>
      <c r="H19" s="86">
        <v>60</v>
      </c>
      <c r="I19" s="87">
        <f t="shared" si="3"/>
        <v>0.0798180149259688</v>
      </c>
      <c r="J19" s="86">
        <v>0</v>
      </c>
      <c r="K19" s="393">
        <v>60</v>
      </c>
      <c r="L19" s="214">
        <f>H19-K19</f>
        <v>0</v>
      </c>
      <c r="M19" s="87">
        <f t="shared" si="0"/>
        <v>0</v>
      </c>
      <c r="N19" s="214">
        <v>55</v>
      </c>
      <c r="O19" s="87">
        <f t="shared" si="1"/>
        <v>0.07316651368213806</v>
      </c>
      <c r="P19" s="214">
        <f>H19-N19</f>
        <v>5</v>
      </c>
      <c r="Q19" s="87">
        <f t="shared" si="2"/>
        <v>0.006651501243830732</v>
      </c>
    </row>
    <row r="20" spans="1:17" ht="16.5">
      <c r="A20" s="386">
        <v>14</v>
      </c>
      <c r="B20" s="120" t="s">
        <v>133</v>
      </c>
      <c r="C20" s="96">
        <v>511649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7">
        <f t="shared" si="3"/>
        <v>0</v>
      </c>
      <c r="J20" s="86">
        <v>0</v>
      </c>
      <c r="K20" s="393" t="s">
        <v>261</v>
      </c>
      <c r="L20" s="86">
        <v>0</v>
      </c>
      <c r="M20" s="87">
        <f t="shared" si="0"/>
        <v>0</v>
      </c>
      <c r="N20" s="86">
        <v>0</v>
      </c>
      <c r="O20" s="87">
        <f t="shared" si="1"/>
        <v>0</v>
      </c>
      <c r="P20" s="86">
        <v>0</v>
      </c>
      <c r="Q20" s="87">
        <f t="shared" si="2"/>
        <v>0</v>
      </c>
    </row>
    <row r="21" spans="1:17" ht="16.5">
      <c r="A21" s="386">
        <v>15</v>
      </c>
      <c r="B21" s="120" t="s">
        <v>148</v>
      </c>
      <c r="C21" s="96">
        <v>212533</v>
      </c>
      <c r="D21" s="86">
        <v>2</v>
      </c>
      <c r="E21" s="86">
        <v>0</v>
      </c>
      <c r="F21" s="86">
        <v>0</v>
      </c>
      <c r="G21" s="214">
        <v>2</v>
      </c>
      <c r="H21" s="86">
        <v>645</v>
      </c>
      <c r="I21" s="87">
        <f t="shared" si="3"/>
        <v>0.30348228275138445</v>
      </c>
      <c r="J21" s="86">
        <v>0</v>
      </c>
      <c r="K21" s="393" t="s">
        <v>261</v>
      </c>
      <c r="L21" s="214">
        <f>H21-K21</f>
        <v>645</v>
      </c>
      <c r="M21" s="87">
        <f t="shared" si="0"/>
        <v>0.30348228275138445</v>
      </c>
      <c r="N21" s="214">
        <v>257</v>
      </c>
      <c r="O21" s="87">
        <f t="shared" si="1"/>
        <v>0.12092239793349739</v>
      </c>
      <c r="P21" s="214">
        <f>H21-N21</f>
        <v>388</v>
      </c>
      <c r="Q21" s="87">
        <f t="shared" si="2"/>
        <v>0.1825598848178871</v>
      </c>
    </row>
    <row r="22" spans="1:17" ht="16.5">
      <c r="A22" s="387">
        <v>16</v>
      </c>
      <c r="B22" s="120" t="s">
        <v>15</v>
      </c>
      <c r="C22" s="96">
        <v>314683</v>
      </c>
      <c r="D22" s="86">
        <v>1</v>
      </c>
      <c r="E22" s="86">
        <v>0</v>
      </c>
      <c r="F22" s="86">
        <v>0</v>
      </c>
      <c r="G22" s="214">
        <v>1</v>
      </c>
      <c r="H22" s="86">
        <v>260</v>
      </c>
      <c r="I22" s="87">
        <f t="shared" si="3"/>
        <v>0.08262282995903814</v>
      </c>
      <c r="J22" s="86">
        <v>0</v>
      </c>
      <c r="K22" s="393" t="s">
        <v>261</v>
      </c>
      <c r="L22" s="214">
        <f>H22-K22</f>
        <v>260</v>
      </c>
      <c r="M22" s="87">
        <f t="shared" si="0"/>
        <v>0.08262282995903814</v>
      </c>
      <c r="N22" s="214">
        <v>90</v>
      </c>
      <c r="O22" s="87">
        <f t="shared" si="1"/>
        <v>0.02860021037043628</v>
      </c>
      <c r="P22" s="214">
        <f>H22-N22</f>
        <v>170</v>
      </c>
      <c r="Q22" s="87">
        <f t="shared" si="2"/>
        <v>0.05402261958860186</v>
      </c>
    </row>
    <row r="23" spans="1:17" ht="16.5">
      <c r="A23" s="162">
        <v>17</v>
      </c>
      <c r="B23" s="120" t="s">
        <v>134</v>
      </c>
      <c r="C23" s="96">
        <v>240125</v>
      </c>
      <c r="D23" s="86">
        <v>1</v>
      </c>
      <c r="E23" s="86">
        <v>0</v>
      </c>
      <c r="F23" s="86">
        <v>0</v>
      </c>
      <c r="G23" s="214">
        <v>1</v>
      </c>
      <c r="H23" s="86">
        <v>176</v>
      </c>
      <c r="I23" s="87">
        <f t="shared" si="3"/>
        <v>0.07329515877147319</v>
      </c>
      <c r="J23" s="86">
        <v>0</v>
      </c>
      <c r="K23" s="393" t="s">
        <v>261</v>
      </c>
      <c r="L23" s="214">
        <f>H23-K23</f>
        <v>176</v>
      </c>
      <c r="M23" s="87">
        <f t="shared" si="0"/>
        <v>0.07329515877147319</v>
      </c>
      <c r="N23" s="214">
        <v>48</v>
      </c>
      <c r="O23" s="87">
        <f t="shared" si="1"/>
        <v>0.019989588755856325</v>
      </c>
      <c r="P23" s="214">
        <f>H23-N23</f>
        <v>128</v>
      </c>
      <c r="Q23" s="87">
        <f t="shared" si="2"/>
        <v>0.053305570015616865</v>
      </c>
    </row>
    <row r="24" spans="1:17" ht="16.5">
      <c r="A24" s="183"/>
      <c r="B24" s="23" t="s">
        <v>135</v>
      </c>
      <c r="C24" s="226">
        <f>SUM(C7:C23)</f>
        <v>3597159</v>
      </c>
      <c r="D24" s="391">
        <v>14</v>
      </c>
      <c r="E24" s="391">
        <f>SUM(E7:E23)</f>
        <v>2</v>
      </c>
      <c r="F24" s="381">
        <f>SUM(F7:F23)</f>
        <v>1</v>
      </c>
      <c r="G24" s="227">
        <f>SUM(G7:G23)</f>
        <v>13</v>
      </c>
      <c r="H24" s="391">
        <v>9129</v>
      </c>
      <c r="I24" s="243">
        <f t="shared" si="3"/>
        <v>0.2537836108996016</v>
      </c>
      <c r="J24" s="227">
        <v>821</v>
      </c>
      <c r="K24" s="394" t="s">
        <v>262</v>
      </c>
      <c r="L24" s="227">
        <v>9069</v>
      </c>
      <c r="M24" s="243">
        <f t="shared" si="0"/>
        <v>0.252115627916364</v>
      </c>
      <c r="N24" s="227">
        <f>SUM(N7:N23)</f>
        <v>4281</v>
      </c>
      <c r="O24" s="243">
        <f t="shared" si="1"/>
        <v>0.11901058585400313</v>
      </c>
      <c r="P24" s="227">
        <v>4848</v>
      </c>
      <c r="Q24" s="243">
        <v>0.2</v>
      </c>
    </row>
    <row r="25" ht="18.75">
      <c r="D25" s="33"/>
    </row>
  </sheetData>
  <sheetProtection/>
  <mergeCells count="20">
    <mergeCell ref="D3:G3"/>
    <mergeCell ref="G4:G5"/>
    <mergeCell ref="H4:H5"/>
    <mergeCell ref="H3:Q3"/>
    <mergeCell ref="O4:O5"/>
    <mergeCell ref="A1:P1"/>
    <mergeCell ref="A3:A5"/>
    <mergeCell ref="B3:B5"/>
    <mergeCell ref="J4:J5"/>
    <mergeCell ref="K4:K5"/>
    <mergeCell ref="Q4:Q5"/>
    <mergeCell ref="I4:I5"/>
    <mergeCell ref="L4:L5"/>
    <mergeCell ref="N4:N5"/>
    <mergeCell ref="C3:C5"/>
    <mergeCell ref="M4:M5"/>
    <mergeCell ref="D4:D5"/>
    <mergeCell ref="E4:E5"/>
    <mergeCell ref="F4:F5"/>
    <mergeCell ref="P4:P5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9">
      <selection activeCell="B2" sqref="A2:Q33"/>
    </sheetView>
  </sheetViews>
  <sheetFormatPr defaultColWidth="9.140625" defaultRowHeight="15"/>
  <cols>
    <col min="1" max="1" width="5.421875" style="0" customWidth="1"/>
    <col min="2" max="2" width="16.7109375" style="0" customWidth="1"/>
    <col min="3" max="3" width="7.28125" style="0" customWidth="1"/>
    <col min="4" max="5" width="7.00390625" style="0" customWidth="1"/>
    <col min="6" max="6" width="5.28125" style="0" customWidth="1"/>
    <col min="7" max="7" width="7.00390625" style="0" customWidth="1"/>
    <col min="8" max="9" width="9.7109375" style="0" customWidth="1"/>
    <col min="10" max="10" width="10.8515625" style="0" customWidth="1"/>
    <col min="11" max="11" width="10.57421875" style="0" customWidth="1"/>
    <col min="13" max="13" width="7.140625" style="0" customWidth="1"/>
    <col min="14" max="14" width="5.421875" style="0" customWidth="1"/>
    <col min="15" max="15" width="6.57421875" style="0" customWidth="1"/>
    <col min="16" max="16" width="7.00390625" style="0" customWidth="1"/>
  </cols>
  <sheetData>
    <row r="1" spans="1:17" ht="16.5">
      <c r="A1" s="520" t="s">
        <v>240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</row>
    <row r="2" ht="17.25" thickBot="1">
      <c r="A2" s="303"/>
    </row>
    <row r="3" spans="1:17" ht="17.25" customHeight="1" thickBot="1">
      <c r="A3" s="503" t="s">
        <v>0</v>
      </c>
      <c r="B3" s="505" t="s">
        <v>257</v>
      </c>
      <c r="C3" s="515" t="s">
        <v>16</v>
      </c>
      <c r="D3" s="516"/>
      <c r="E3" s="516"/>
      <c r="F3" s="516"/>
      <c r="G3" s="517"/>
      <c r="H3" s="521" t="s">
        <v>93</v>
      </c>
      <c r="I3" s="522"/>
      <c r="J3" s="522"/>
      <c r="K3" s="522"/>
      <c r="L3" s="523"/>
      <c r="M3" s="515" t="s">
        <v>66</v>
      </c>
      <c r="N3" s="516"/>
      <c r="O3" s="516"/>
      <c r="P3" s="516"/>
      <c r="Q3" s="517"/>
    </row>
    <row r="4" spans="1:17" ht="15.75" customHeight="1" thickBot="1">
      <c r="A4" s="504"/>
      <c r="B4" s="506"/>
      <c r="C4" s="304">
        <v>2017</v>
      </c>
      <c r="D4" s="304">
        <v>2018</v>
      </c>
      <c r="E4" s="305">
        <v>2019</v>
      </c>
      <c r="F4" s="304">
        <v>2020</v>
      </c>
      <c r="G4" s="304">
        <v>2021</v>
      </c>
      <c r="H4" s="304">
        <v>2017</v>
      </c>
      <c r="I4" s="304">
        <v>2018</v>
      </c>
      <c r="J4" s="304">
        <v>2019</v>
      </c>
      <c r="K4" s="304">
        <v>2020</v>
      </c>
      <c r="L4" s="304">
        <v>2021</v>
      </c>
      <c r="M4" s="304">
        <v>2017</v>
      </c>
      <c r="N4" s="304">
        <v>2018</v>
      </c>
      <c r="O4" s="304">
        <v>2019</v>
      </c>
      <c r="P4" s="304">
        <v>2020</v>
      </c>
      <c r="Q4" s="304">
        <v>2021</v>
      </c>
    </row>
    <row r="5" spans="1:17" ht="17.25" thickBot="1">
      <c r="A5" s="306"/>
      <c r="B5" s="307" t="s">
        <v>135</v>
      </c>
      <c r="C5" s="308">
        <v>1287</v>
      </c>
      <c r="D5" s="308">
        <v>1303</v>
      </c>
      <c r="E5" s="309">
        <v>1256</v>
      </c>
      <c r="F5" s="308">
        <v>1272</v>
      </c>
      <c r="G5" s="332">
        <v>1523</v>
      </c>
      <c r="H5" s="308">
        <v>947327</v>
      </c>
      <c r="I5" s="308">
        <v>319573</v>
      </c>
      <c r="J5" s="308">
        <v>1028896</v>
      </c>
      <c r="K5" s="308">
        <v>995522</v>
      </c>
      <c r="L5" s="308">
        <v>1058718</v>
      </c>
      <c r="M5" s="308">
        <v>31.1</v>
      </c>
      <c r="N5" s="308">
        <v>31.2</v>
      </c>
      <c r="O5" s="308">
        <v>30.8</v>
      </c>
      <c r="P5" s="308">
        <v>28.6</v>
      </c>
      <c r="Q5" s="308">
        <v>29.4</v>
      </c>
    </row>
    <row r="6" spans="1:17" ht="17.25" thickBot="1">
      <c r="A6" s="515" t="s">
        <v>241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</row>
    <row r="7" spans="1:17" ht="17.25" thickBot="1">
      <c r="A7" s="306"/>
      <c r="B7" s="310" t="s">
        <v>135</v>
      </c>
      <c r="C7" s="311">
        <v>850</v>
      </c>
      <c r="D7" s="311">
        <v>846</v>
      </c>
      <c r="E7" s="312">
        <v>806</v>
      </c>
      <c r="F7" s="311">
        <v>814</v>
      </c>
      <c r="G7" s="311">
        <v>1051</v>
      </c>
      <c r="H7" s="311">
        <v>648295</v>
      </c>
      <c r="I7" s="313">
        <v>674206</v>
      </c>
      <c r="J7" s="313">
        <v>695101</v>
      </c>
      <c r="K7" s="313">
        <v>656320</v>
      </c>
      <c r="L7" s="311">
        <v>695754</v>
      </c>
      <c r="M7" s="311">
        <v>21.3</v>
      </c>
      <c r="N7" s="311">
        <v>21.2</v>
      </c>
      <c r="O7" s="311">
        <v>20.8</v>
      </c>
      <c r="P7" s="311">
        <v>18.9</v>
      </c>
      <c r="Q7" s="311">
        <v>19.3</v>
      </c>
    </row>
    <row r="8" spans="1:17" ht="33.75" thickBot="1">
      <c r="A8" s="314"/>
      <c r="B8" s="310" t="s">
        <v>83</v>
      </c>
      <c r="C8" s="316">
        <v>190</v>
      </c>
      <c r="D8" s="316">
        <v>194</v>
      </c>
      <c r="E8" s="317">
        <v>187</v>
      </c>
      <c r="F8" s="316">
        <v>190</v>
      </c>
      <c r="G8" s="316">
        <v>210</v>
      </c>
      <c r="H8" s="316">
        <v>270386</v>
      </c>
      <c r="I8" s="318">
        <v>261757</v>
      </c>
      <c r="J8" s="318">
        <v>260268</v>
      </c>
      <c r="K8" s="318">
        <v>245283</v>
      </c>
      <c r="L8" s="316">
        <v>268831</v>
      </c>
      <c r="M8" s="316">
        <v>8.9</v>
      </c>
      <c r="N8" s="316">
        <v>8.2</v>
      </c>
      <c r="O8" s="316">
        <v>7.8</v>
      </c>
      <c r="P8" s="311">
        <v>7</v>
      </c>
      <c r="Q8" s="311">
        <v>7.5</v>
      </c>
    </row>
    <row r="9" spans="1:17" ht="17.25" thickBot="1">
      <c r="A9" s="314"/>
      <c r="B9" s="319" t="s">
        <v>121</v>
      </c>
      <c r="C9" s="316"/>
      <c r="D9" s="316">
        <v>25</v>
      </c>
      <c r="E9" s="320">
        <v>21</v>
      </c>
      <c r="F9" s="316">
        <v>21</v>
      </c>
      <c r="G9" s="316">
        <v>24</v>
      </c>
      <c r="H9" s="316"/>
      <c r="I9" s="318">
        <v>77276</v>
      </c>
      <c r="J9" s="318">
        <v>70998</v>
      </c>
      <c r="K9" s="318">
        <v>62012</v>
      </c>
      <c r="L9" s="316">
        <v>74963</v>
      </c>
      <c r="M9" s="321"/>
      <c r="N9" s="321"/>
      <c r="O9" s="321"/>
      <c r="P9" s="321"/>
      <c r="Q9" s="322"/>
    </row>
    <row r="10" spans="1:17" ht="17.25" thickBot="1">
      <c r="A10" s="314"/>
      <c r="B10" s="319" t="s">
        <v>242</v>
      </c>
      <c r="C10" s="316"/>
      <c r="D10" s="316">
        <v>72</v>
      </c>
      <c r="E10" s="320">
        <v>68</v>
      </c>
      <c r="F10" s="316">
        <v>70</v>
      </c>
      <c r="G10" s="316">
        <v>74</v>
      </c>
      <c r="H10" s="316"/>
      <c r="I10" s="318">
        <v>60034</v>
      </c>
      <c r="J10" s="318">
        <v>56115</v>
      </c>
      <c r="K10" s="318">
        <v>55023</v>
      </c>
      <c r="L10" s="316">
        <v>57923</v>
      </c>
      <c r="M10" s="321"/>
      <c r="N10" s="321"/>
      <c r="O10" s="321"/>
      <c r="P10" s="321"/>
      <c r="Q10" s="322"/>
    </row>
    <row r="11" spans="1:17" ht="17.25" thickBot="1">
      <c r="A11" s="315">
        <v>1</v>
      </c>
      <c r="B11" s="323" t="s">
        <v>243</v>
      </c>
      <c r="C11" s="316"/>
      <c r="D11" s="316">
        <v>42</v>
      </c>
      <c r="E11" s="320">
        <v>43</v>
      </c>
      <c r="F11" s="316">
        <v>44</v>
      </c>
      <c r="G11" s="316">
        <v>54</v>
      </c>
      <c r="H11" s="316"/>
      <c r="I11" s="318">
        <v>67953</v>
      </c>
      <c r="J11" s="318">
        <v>74640</v>
      </c>
      <c r="K11" s="318">
        <v>71551</v>
      </c>
      <c r="L11" s="316">
        <v>79019</v>
      </c>
      <c r="M11" s="321"/>
      <c r="N11" s="321"/>
      <c r="O11" s="321"/>
      <c r="P11" s="321"/>
      <c r="Q11" s="322"/>
    </row>
    <row r="12" spans="1:17" ht="17.25" thickBot="1">
      <c r="A12" s="230"/>
      <c r="B12" s="323" t="s">
        <v>244</v>
      </c>
      <c r="C12" s="316"/>
      <c r="D12" s="316">
        <v>52</v>
      </c>
      <c r="E12" s="320">
        <v>52</v>
      </c>
      <c r="F12" s="316">
        <v>52</v>
      </c>
      <c r="G12" s="316">
        <v>55</v>
      </c>
      <c r="H12" s="316"/>
      <c r="I12" s="318">
        <v>44596</v>
      </c>
      <c r="J12" s="318">
        <v>45201</v>
      </c>
      <c r="K12" s="318">
        <v>45319</v>
      </c>
      <c r="L12" s="316">
        <v>76032</v>
      </c>
      <c r="M12" s="321"/>
      <c r="N12" s="321"/>
      <c r="O12" s="321"/>
      <c r="P12" s="321"/>
      <c r="Q12" s="322"/>
    </row>
    <row r="13" spans="1:17" ht="17.25" thickBot="1">
      <c r="A13" s="231"/>
      <c r="B13" s="323" t="s">
        <v>155</v>
      </c>
      <c r="C13" s="316"/>
      <c r="D13" s="316">
        <v>3</v>
      </c>
      <c r="E13" s="316">
        <v>3</v>
      </c>
      <c r="F13" s="316">
        <v>3</v>
      </c>
      <c r="G13" s="316">
        <v>3</v>
      </c>
      <c r="H13" s="316"/>
      <c r="I13" s="318">
        <v>11898</v>
      </c>
      <c r="J13" s="318">
        <v>13314</v>
      </c>
      <c r="K13" s="318">
        <v>11378</v>
      </c>
      <c r="L13" s="316">
        <v>10894</v>
      </c>
      <c r="M13" s="321"/>
      <c r="N13" s="321"/>
      <c r="O13" s="321"/>
      <c r="P13" s="321"/>
      <c r="Q13" s="322"/>
    </row>
    <row r="14" spans="1:17" ht="50.25" thickBot="1">
      <c r="A14" s="324">
        <v>2</v>
      </c>
      <c r="B14" s="323" t="s">
        <v>254</v>
      </c>
      <c r="C14" s="336">
        <v>14</v>
      </c>
      <c r="D14" s="336">
        <v>13</v>
      </c>
      <c r="E14" s="337">
        <v>11</v>
      </c>
      <c r="F14" s="336">
        <v>13</v>
      </c>
      <c r="G14" s="336">
        <v>13</v>
      </c>
      <c r="H14" s="336">
        <v>9734</v>
      </c>
      <c r="I14" s="235">
        <v>10151</v>
      </c>
      <c r="J14" s="235">
        <v>7716</v>
      </c>
      <c r="K14" s="234">
        <v>8664</v>
      </c>
      <c r="L14" s="336">
        <v>9325</v>
      </c>
      <c r="M14" s="336">
        <v>0.3</v>
      </c>
      <c r="N14" s="336">
        <v>0.3</v>
      </c>
      <c r="O14" s="336">
        <v>0.2</v>
      </c>
      <c r="P14" s="232">
        <v>0.2</v>
      </c>
      <c r="Q14" s="232">
        <v>0.3</v>
      </c>
    </row>
    <row r="15" spans="1:17" ht="33.75" thickBot="1">
      <c r="A15" s="324">
        <v>3</v>
      </c>
      <c r="B15" s="323" t="s">
        <v>245</v>
      </c>
      <c r="C15" s="336">
        <v>23</v>
      </c>
      <c r="D15" s="336">
        <v>21</v>
      </c>
      <c r="E15" s="337">
        <v>18</v>
      </c>
      <c r="F15" s="336">
        <v>19</v>
      </c>
      <c r="G15" s="336">
        <v>20</v>
      </c>
      <c r="H15" s="336">
        <v>15834</v>
      </c>
      <c r="I15" s="235">
        <v>16417</v>
      </c>
      <c r="J15" s="235">
        <v>16049</v>
      </c>
      <c r="K15" s="235">
        <v>16603</v>
      </c>
      <c r="L15" s="336">
        <v>17877</v>
      </c>
      <c r="M15" s="336">
        <v>0.5</v>
      </c>
      <c r="N15" s="336">
        <v>0.5</v>
      </c>
      <c r="O15" s="336">
        <v>0.5</v>
      </c>
      <c r="P15" s="232">
        <v>0.5</v>
      </c>
      <c r="Q15" s="232">
        <v>0.5</v>
      </c>
    </row>
    <row r="16" spans="1:17" ht="16.5">
      <c r="A16" s="509">
        <v>4</v>
      </c>
      <c r="B16" s="325" t="s">
        <v>246</v>
      </c>
      <c r="C16" s="507">
        <v>40</v>
      </c>
      <c r="D16" s="507">
        <v>39</v>
      </c>
      <c r="E16" s="511">
        <v>38</v>
      </c>
      <c r="F16" s="507">
        <v>38</v>
      </c>
      <c r="G16" s="507">
        <v>38</v>
      </c>
      <c r="H16" s="507">
        <v>28410</v>
      </c>
      <c r="I16" s="513">
        <v>28650</v>
      </c>
      <c r="J16" s="513">
        <v>29298</v>
      </c>
      <c r="K16" s="513">
        <v>28900</v>
      </c>
      <c r="L16" s="507">
        <v>30448</v>
      </c>
      <c r="M16" s="507">
        <v>1</v>
      </c>
      <c r="N16" s="507">
        <v>0.9</v>
      </c>
      <c r="O16" s="507">
        <v>0.9</v>
      </c>
      <c r="P16" s="509">
        <v>0.8</v>
      </c>
      <c r="Q16" s="509">
        <v>0.8</v>
      </c>
    </row>
    <row r="17" spans="1:17" ht="33.75" thickBot="1">
      <c r="A17" s="510"/>
      <c r="B17" s="323" t="s">
        <v>247</v>
      </c>
      <c r="C17" s="508"/>
      <c r="D17" s="508"/>
      <c r="E17" s="512"/>
      <c r="F17" s="508"/>
      <c r="G17" s="508"/>
      <c r="H17" s="508"/>
      <c r="I17" s="514"/>
      <c r="J17" s="514"/>
      <c r="K17" s="514"/>
      <c r="L17" s="508"/>
      <c r="M17" s="508"/>
      <c r="N17" s="508"/>
      <c r="O17" s="508"/>
      <c r="P17" s="510"/>
      <c r="Q17" s="510"/>
    </row>
    <row r="18" spans="1:17" ht="17.25" thickBot="1">
      <c r="A18" s="324">
        <v>5</v>
      </c>
      <c r="B18" s="323" t="s">
        <v>122</v>
      </c>
      <c r="C18" s="316">
        <v>77</v>
      </c>
      <c r="D18" s="316">
        <v>92</v>
      </c>
      <c r="E18" s="320">
        <v>84</v>
      </c>
      <c r="F18" s="316">
        <v>82</v>
      </c>
      <c r="G18" s="316">
        <v>198</v>
      </c>
      <c r="H18" s="316">
        <v>53974</v>
      </c>
      <c r="I18" s="318">
        <v>70042</v>
      </c>
      <c r="J18" s="318">
        <v>81647</v>
      </c>
      <c r="K18" s="318">
        <v>76921</v>
      </c>
      <c r="L18" s="316">
        <v>64785</v>
      </c>
      <c r="M18" s="316">
        <v>1.8</v>
      </c>
      <c r="N18" s="316">
        <v>1.7</v>
      </c>
      <c r="O18" s="316">
        <v>2.5</v>
      </c>
      <c r="P18" s="311">
        <v>2.2</v>
      </c>
      <c r="Q18" s="311">
        <v>1.8</v>
      </c>
    </row>
    <row r="19" spans="1:17" ht="50.25" thickBot="1">
      <c r="A19" s="324">
        <v>6</v>
      </c>
      <c r="B19" s="323" t="s">
        <v>248</v>
      </c>
      <c r="C19" s="316"/>
      <c r="D19" s="316"/>
      <c r="E19" s="320"/>
      <c r="F19" s="316"/>
      <c r="G19" s="316">
        <v>47</v>
      </c>
      <c r="H19" s="316"/>
      <c r="I19" s="316"/>
      <c r="J19" s="316"/>
      <c r="K19" s="311"/>
      <c r="L19" s="316">
        <v>20167</v>
      </c>
      <c r="M19" s="316" t="s">
        <v>159</v>
      </c>
      <c r="N19" s="316" t="s">
        <v>159</v>
      </c>
      <c r="O19" s="316" t="s">
        <v>159</v>
      </c>
      <c r="P19" s="311" t="s">
        <v>159</v>
      </c>
      <c r="Q19" s="311">
        <v>0.7</v>
      </c>
    </row>
    <row r="20" spans="1:17" ht="22.5" customHeight="1" thickBot="1">
      <c r="A20" s="315"/>
      <c r="B20" s="330" t="s">
        <v>249</v>
      </c>
      <c r="C20" s="232">
        <v>346</v>
      </c>
      <c r="D20" s="232">
        <v>345</v>
      </c>
      <c r="E20" s="233">
        <v>322</v>
      </c>
      <c r="F20" s="232">
        <v>317</v>
      </c>
      <c r="G20" s="232">
        <v>333</v>
      </c>
      <c r="H20" s="232">
        <v>131735</v>
      </c>
      <c r="I20" s="234">
        <v>143528</v>
      </c>
      <c r="J20" s="235">
        <v>144199</v>
      </c>
      <c r="K20" s="331">
        <v>139342</v>
      </c>
      <c r="L20" s="232">
        <v>145247</v>
      </c>
      <c r="M20" s="232">
        <v>4.3</v>
      </c>
      <c r="N20" s="232">
        <v>4.5</v>
      </c>
      <c r="O20" s="232">
        <v>4.3</v>
      </c>
      <c r="P20" s="232">
        <v>4</v>
      </c>
      <c r="Q20" s="232">
        <v>4</v>
      </c>
    </row>
    <row r="21" spans="1:17" ht="17.25" thickBot="1">
      <c r="A21" s="315">
        <v>7</v>
      </c>
      <c r="B21" s="319" t="s">
        <v>24</v>
      </c>
      <c r="C21" s="316">
        <v>181</v>
      </c>
      <c r="D21" s="316">
        <v>180</v>
      </c>
      <c r="E21" s="317">
        <v>168</v>
      </c>
      <c r="F21" s="316">
        <v>159</v>
      </c>
      <c r="G21" s="316">
        <v>158</v>
      </c>
      <c r="H21" s="316">
        <v>53154</v>
      </c>
      <c r="I21" s="318">
        <v>54746</v>
      </c>
      <c r="J21" s="318">
        <v>55992</v>
      </c>
      <c r="K21" s="318">
        <v>51486</v>
      </c>
      <c r="L21" s="316">
        <v>52398</v>
      </c>
      <c r="M21" s="321"/>
      <c r="N21" s="321"/>
      <c r="O21" s="321"/>
      <c r="P21" s="321"/>
      <c r="Q21" s="311"/>
    </row>
    <row r="22" spans="1:17" ht="17.25" thickBot="1">
      <c r="A22" s="230"/>
      <c r="B22" s="319" t="s">
        <v>64</v>
      </c>
      <c r="C22" s="316">
        <v>30</v>
      </c>
      <c r="D22" s="316">
        <v>30</v>
      </c>
      <c r="E22" s="320">
        <v>28</v>
      </c>
      <c r="F22" s="316">
        <v>28</v>
      </c>
      <c r="G22" s="316">
        <v>30</v>
      </c>
      <c r="H22" s="316">
        <v>14063</v>
      </c>
      <c r="I22" s="318">
        <v>14712</v>
      </c>
      <c r="J22" s="318">
        <v>13516</v>
      </c>
      <c r="K22" s="318">
        <v>12575</v>
      </c>
      <c r="L22" s="316">
        <v>12622</v>
      </c>
      <c r="M22" s="321"/>
      <c r="N22" s="321"/>
      <c r="O22" s="321"/>
      <c r="P22" s="321"/>
      <c r="Q22" s="316"/>
    </row>
    <row r="23" spans="1:17" ht="17.25" thickBot="1">
      <c r="A23" s="230"/>
      <c r="B23" s="319" t="s">
        <v>25</v>
      </c>
      <c r="C23" s="316">
        <v>135</v>
      </c>
      <c r="D23" s="316">
        <v>135</v>
      </c>
      <c r="E23" s="317">
        <v>123</v>
      </c>
      <c r="F23" s="316">
        <v>127</v>
      </c>
      <c r="G23" s="316">
        <v>139</v>
      </c>
      <c r="H23" s="316">
        <v>64518</v>
      </c>
      <c r="I23" s="318">
        <v>73310</v>
      </c>
      <c r="J23" s="318">
        <v>73989</v>
      </c>
      <c r="K23" s="318">
        <v>74704</v>
      </c>
      <c r="L23" s="316">
        <v>76258</v>
      </c>
      <c r="M23" s="321"/>
      <c r="N23" s="321"/>
      <c r="O23" s="321"/>
      <c r="P23" s="321"/>
      <c r="Q23" s="316"/>
    </row>
    <row r="24" spans="1:17" ht="16.5">
      <c r="A24" s="230"/>
      <c r="B24" s="326" t="s">
        <v>255</v>
      </c>
      <c r="C24" s="507">
        <v>0</v>
      </c>
      <c r="D24" s="507">
        <v>3</v>
      </c>
      <c r="E24" s="507">
        <v>3</v>
      </c>
      <c r="F24" s="507">
        <v>3</v>
      </c>
      <c r="G24" s="507">
        <v>6</v>
      </c>
      <c r="H24" s="507">
        <v>0</v>
      </c>
      <c r="I24" s="507">
        <v>760</v>
      </c>
      <c r="J24" s="507">
        <v>702</v>
      </c>
      <c r="K24" s="507">
        <v>577</v>
      </c>
      <c r="L24" s="507">
        <v>929</v>
      </c>
      <c r="M24" s="518"/>
      <c r="N24" s="518"/>
      <c r="O24" s="518"/>
      <c r="P24" s="518"/>
      <c r="Q24" s="507"/>
    </row>
    <row r="25" spans="1:17" ht="17.25" thickBot="1">
      <c r="A25" s="231"/>
      <c r="B25" s="319" t="s">
        <v>256</v>
      </c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19"/>
      <c r="N25" s="519"/>
      <c r="O25" s="519"/>
      <c r="P25" s="519"/>
      <c r="Q25" s="508"/>
    </row>
    <row r="26" spans="1:17" ht="17.25" thickBot="1">
      <c r="A26" s="324">
        <v>8</v>
      </c>
      <c r="B26" s="319" t="s">
        <v>250</v>
      </c>
      <c r="C26" s="316">
        <v>113</v>
      </c>
      <c r="D26" s="316">
        <v>111</v>
      </c>
      <c r="E26" s="317">
        <v>109</v>
      </c>
      <c r="F26" s="316">
        <v>107</v>
      </c>
      <c r="G26" s="316">
        <v>107</v>
      </c>
      <c r="H26" s="316">
        <v>86414</v>
      </c>
      <c r="I26" s="318">
        <v>99598</v>
      </c>
      <c r="J26" s="318">
        <v>100322</v>
      </c>
      <c r="K26" s="318">
        <v>75990</v>
      </c>
      <c r="L26" s="316">
        <v>75120</v>
      </c>
      <c r="M26" s="316">
        <v>2.8</v>
      </c>
      <c r="N26" s="316">
        <v>3.1</v>
      </c>
      <c r="O26" s="316">
        <v>3</v>
      </c>
      <c r="P26" s="316">
        <v>2.2</v>
      </c>
      <c r="Q26" s="316">
        <v>2.1</v>
      </c>
    </row>
    <row r="27" spans="1:17" ht="17.25" thickBot="1">
      <c r="A27" s="324">
        <v>9</v>
      </c>
      <c r="B27" s="319" t="s">
        <v>160</v>
      </c>
      <c r="C27" s="316">
        <v>26</v>
      </c>
      <c r="D27" s="316">
        <v>12</v>
      </c>
      <c r="E27" s="320">
        <v>20</v>
      </c>
      <c r="F27" s="316">
        <v>35</v>
      </c>
      <c r="G27" s="316">
        <v>33</v>
      </c>
      <c r="H27" s="316">
        <v>15862</v>
      </c>
      <c r="I27" s="318">
        <v>4846</v>
      </c>
      <c r="J27" s="318">
        <v>10740</v>
      </c>
      <c r="K27" s="318">
        <v>20446</v>
      </c>
      <c r="L27" s="316">
        <v>15585</v>
      </c>
      <c r="M27" s="316">
        <v>0.5</v>
      </c>
      <c r="N27" s="316">
        <v>0.2</v>
      </c>
      <c r="O27" s="316">
        <v>0.3</v>
      </c>
      <c r="P27" s="316">
        <v>0.6</v>
      </c>
      <c r="Q27" s="316">
        <v>0.4</v>
      </c>
    </row>
    <row r="28" spans="1:17" ht="17.25" thickBot="1">
      <c r="A28" s="324">
        <v>10</v>
      </c>
      <c r="B28" s="319" t="s">
        <v>22</v>
      </c>
      <c r="C28" s="316">
        <v>21</v>
      </c>
      <c r="D28" s="316">
        <v>19</v>
      </c>
      <c r="E28" s="320">
        <v>17</v>
      </c>
      <c r="F28" s="316">
        <v>13</v>
      </c>
      <c r="G28" s="316">
        <v>52</v>
      </c>
      <c r="H28" s="316">
        <v>35646</v>
      </c>
      <c r="I28" s="318">
        <v>39217</v>
      </c>
      <c r="J28" s="318">
        <v>44862</v>
      </c>
      <c r="K28" s="318">
        <v>44171</v>
      </c>
      <c r="L28" s="316">
        <v>48369</v>
      </c>
      <c r="M28" s="316">
        <v>1.2</v>
      </c>
      <c r="N28" s="316">
        <v>1.3</v>
      </c>
      <c r="O28" s="316">
        <v>1.3</v>
      </c>
      <c r="P28" s="316">
        <v>1.3</v>
      </c>
      <c r="Q28" s="316">
        <v>1.3</v>
      </c>
    </row>
    <row r="29" spans="1:17" ht="17.25" thickBot="1">
      <c r="A29" s="515" t="s">
        <v>258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</row>
    <row r="30" spans="1:17" ht="17.25" thickBot="1">
      <c r="A30" s="324"/>
      <c r="B30" s="310" t="s">
        <v>135</v>
      </c>
      <c r="C30" s="311">
        <v>437</v>
      </c>
      <c r="D30" s="311">
        <v>457</v>
      </c>
      <c r="E30" s="312">
        <v>450</v>
      </c>
      <c r="F30" s="311">
        <v>458</v>
      </c>
      <c r="G30" s="311">
        <v>472</v>
      </c>
      <c r="H30" s="311">
        <v>299032</v>
      </c>
      <c r="I30" s="311">
        <v>319573</v>
      </c>
      <c r="J30" s="311">
        <v>333795</v>
      </c>
      <c r="K30" s="311">
        <v>339202</v>
      </c>
      <c r="L30" s="311">
        <v>362964</v>
      </c>
      <c r="M30" s="311">
        <v>9.8</v>
      </c>
      <c r="N30" s="311">
        <v>10</v>
      </c>
      <c r="O30" s="311">
        <v>10</v>
      </c>
      <c r="P30" s="311">
        <v>9.7</v>
      </c>
      <c r="Q30" s="311">
        <v>10.1</v>
      </c>
    </row>
    <row r="31" spans="1:17" ht="17.25" thickBot="1">
      <c r="A31" s="324">
        <v>11</v>
      </c>
      <c r="B31" s="319" t="s">
        <v>62</v>
      </c>
      <c r="C31" s="316">
        <v>331</v>
      </c>
      <c r="D31" s="316">
        <v>349</v>
      </c>
      <c r="E31" s="312">
        <v>337</v>
      </c>
      <c r="F31" s="311">
        <v>341</v>
      </c>
      <c r="G31" s="316">
        <v>356</v>
      </c>
      <c r="H31" s="316">
        <v>220086</v>
      </c>
      <c r="I31" s="318">
        <v>240168</v>
      </c>
      <c r="J31" s="318">
        <v>249090</v>
      </c>
      <c r="K31" s="327">
        <v>252212</v>
      </c>
      <c r="L31" s="316">
        <v>274272</v>
      </c>
      <c r="M31" s="316">
        <v>7.2</v>
      </c>
      <c r="N31" s="316">
        <v>7.5</v>
      </c>
      <c r="O31" s="316">
        <v>7.5</v>
      </c>
      <c r="P31" s="316">
        <v>7.2</v>
      </c>
      <c r="Q31" s="316">
        <v>7.5</v>
      </c>
    </row>
    <row r="32" spans="1:17" ht="17.25" thickBot="1">
      <c r="A32" s="324">
        <v>12</v>
      </c>
      <c r="B32" s="319" t="s">
        <v>120</v>
      </c>
      <c r="C32" s="316">
        <v>94</v>
      </c>
      <c r="D32" s="316">
        <v>95</v>
      </c>
      <c r="E32" s="328">
        <v>95</v>
      </c>
      <c r="F32" s="311">
        <v>94</v>
      </c>
      <c r="G32" s="316">
        <v>96</v>
      </c>
      <c r="H32" s="316">
        <v>67699</v>
      </c>
      <c r="I32" s="318">
        <v>69981</v>
      </c>
      <c r="J32" s="318">
        <v>73258</v>
      </c>
      <c r="K32" s="318">
        <v>73938</v>
      </c>
      <c r="L32" s="316">
        <v>77103</v>
      </c>
      <c r="M32" s="316">
        <v>2.2</v>
      </c>
      <c r="N32" s="316">
        <v>2.2</v>
      </c>
      <c r="O32" s="316">
        <v>2.2</v>
      </c>
      <c r="P32" s="316">
        <v>2.1</v>
      </c>
      <c r="Q32" s="316">
        <v>2.2</v>
      </c>
    </row>
    <row r="33" spans="1:17" ht="17.25" thickBot="1">
      <c r="A33" s="324">
        <v>13</v>
      </c>
      <c r="B33" s="319" t="s">
        <v>251</v>
      </c>
      <c r="C33" s="316">
        <v>12</v>
      </c>
      <c r="D33" s="316">
        <v>13</v>
      </c>
      <c r="E33" s="328">
        <v>18</v>
      </c>
      <c r="F33" s="311">
        <v>23</v>
      </c>
      <c r="G33" s="316">
        <v>20</v>
      </c>
      <c r="H33" s="316">
        <v>11247</v>
      </c>
      <c r="I33" s="318">
        <v>9424</v>
      </c>
      <c r="J33" s="318">
        <v>11447</v>
      </c>
      <c r="K33" s="318">
        <v>13052</v>
      </c>
      <c r="L33" s="316">
        <v>11589</v>
      </c>
      <c r="M33" s="316">
        <v>0.4</v>
      </c>
      <c r="N33" s="316">
        <v>0.3</v>
      </c>
      <c r="O33" s="316">
        <v>0.3</v>
      </c>
      <c r="P33" s="316">
        <v>0.4</v>
      </c>
      <c r="Q33" s="316">
        <v>0.4</v>
      </c>
    </row>
    <row r="34" ht="16.5">
      <c r="A34" s="302"/>
    </row>
    <row r="35" ht="18.75">
      <c r="A35" s="329"/>
    </row>
    <row r="36" ht="18.75">
      <c r="A36" s="329"/>
    </row>
    <row r="37" ht="18.75">
      <c r="A37" s="329"/>
    </row>
  </sheetData>
  <sheetProtection/>
  <mergeCells count="39">
    <mergeCell ref="O24:O25"/>
    <mergeCell ref="P24:P25"/>
    <mergeCell ref="Q24:Q25"/>
    <mergeCell ref="A29:Q29"/>
    <mergeCell ref="A1:Q1"/>
    <mergeCell ref="M3:Q3"/>
    <mergeCell ref="C3:G3"/>
    <mergeCell ref="H3:L3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A6:Q6"/>
    <mergeCell ref="O16:O17"/>
    <mergeCell ref="P16:P17"/>
    <mergeCell ref="Q16:Q17"/>
    <mergeCell ref="G16:G17"/>
    <mergeCell ref="N16:N17"/>
    <mergeCell ref="H16:H17"/>
    <mergeCell ref="I16:I17"/>
    <mergeCell ref="J16:J17"/>
    <mergeCell ref="A3:A4"/>
    <mergeCell ref="B3:B4"/>
    <mergeCell ref="L16:L17"/>
    <mergeCell ref="M16:M17"/>
    <mergeCell ref="A16:A17"/>
    <mergeCell ref="C16:C17"/>
    <mergeCell ref="D16:D17"/>
    <mergeCell ref="E16:E17"/>
    <mergeCell ref="F16:F17"/>
    <mergeCell ref="K16:K17"/>
  </mergeCells>
  <printOptions/>
  <pageMargins left="0" right="0" top="0" bottom="0" header="0" footer="0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Q22"/>
  <sheetViews>
    <sheetView zoomScale="70" zoomScaleNormal="70" zoomScaleSheetLayoutView="70" zoomScalePageLayoutView="0" workbookViewId="0" topLeftCell="EQ3">
      <selection activeCell="EQ2" sqref="EH2:FP25"/>
    </sheetView>
  </sheetViews>
  <sheetFormatPr defaultColWidth="9.140625" defaultRowHeight="15"/>
  <cols>
    <col min="1" max="1" width="27.57421875" style="12" customWidth="1"/>
    <col min="2" max="23" width="9.28125" style="12" bestFit="1" customWidth="1"/>
    <col min="24" max="24" width="25.8515625" style="12" customWidth="1"/>
    <col min="25" max="46" width="9.28125" style="12" bestFit="1" customWidth="1"/>
    <col min="47" max="47" width="20.140625" style="12" customWidth="1"/>
    <col min="48" max="57" width="9.28125" style="12" bestFit="1" customWidth="1"/>
    <col min="58" max="58" width="11.421875" style="12" bestFit="1" customWidth="1"/>
    <col min="59" max="67" width="9.28125" style="12" bestFit="1" customWidth="1"/>
    <col min="68" max="68" width="20.57421875" style="12" customWidth="1"/>
    <col min="69" max="72" width="9.28125" style="12" bestFit="1" customWidth="1"/>
    <col min="73" max="73" width="9.140625" style="12" customWidth="1"/>
    <col min="74" max="89" width="9.28125" style="12" bestFit="1" customWidth="1"/>
    <col min="90" max="90" width="22.8515625" style="12" customWidth="1"/>
    <col min="91" max="105" width="9.28125" style="12" bestFit="1" customWidth="1"/>
    <col min="106" max="106" width="9.140625" style="12" customWidth="1"/>
    <col min="107" max="111" width="9.28125" style="12" bestFit="1" customWidth="1"/>
    <col min="112" max="112" width="9.140625" style="12" customWidth="1"/>
    <col min="113" max="113" width="9.28125" style="12" bestFit="1" customWidth="1"/>
    <col min="114" max="114" width="25.28125" style="12" customWidth="1"/>
    <col min="115" max="147" width="9.28125" style="12" bestFit="1" customWidth="1"/>
    <col min="148" max="148" width="24.00390625" style="12" customWidth="1"/>
    <col min="149" max="152" width="9.28125" style="12" bestFit="1" customWidth="1"/>
    <col min="153" max="153" width="9.140625" style="12" customWidth="1"/>
    <col min="154" max="158" width="9.28125" style="12" bestFit="1" customWidth="1"/>
    <col min="159" max="159" width="9.140625" style="12" customWidth="1"/>
    <col min="160" max="172" width="9.28125" style="12" bestFit="1" customWidth="1"/>
    <col min="173" max="16384" width="9.140625" style="12" customWidth="1"/>
  </cols>
  <sheetData>
    <row r="2" spans="1:173" ht="207.75" customHeight="1">
      <c r="A2" s="334" t="s">
        <v>186</v>
      </c>
      <c r="B2" s="333" t="s">
        <v>35</v>
      </c>
      <c r="C2" s="333" t="s">
        <v>36</v>
      </c>
      <c r="D2" s="333" t="s">
        <v>37</v>
      </c>
      <c r="E2" s="333" t="s">
        <v>38</v>
      </c>
      <c r="F2" s="333" t="s">
        <v>39</v>
      </c>
      <c r="G2" s="333" t="s">
        <v>40</v>
      </c>
      <c r="H2" s="333" t="s">
        <v>41</v>
      </c>
      <c r="I2" s="333" t="s">
        <v>42</v>
      </c>
      <c r="J2" s="333" t="s">
        <v>43</v>
      </c>
      <c r="K2" s="333" t="s">
        <v>44</v>
      </c>
      <c r="L2" s="333" t="s">
        <v>45</v>
      </c>
      <c r="M2" s="333" t="s">
        <v>35</v>
      </c>
      <c r="N2" s="333" t="s">
        <v>36</v>
      </c>
      <c r="O2" s="333" t="s">
        <v>37</v>
      </c>
      <c r="P2" s="333" t="s">
        <v>38</v>
      </c>
      <c r="Q2" s="333" t="s">
        <v>39</v>
      </c>
      <c r="R2" s="333" t="s">
        <v>40</v>
      </c>
      <c r="S2" s="333" t="s">
        <v>41</v>
      </c>
      <c r="T2" s="333" t="s">
        <v>42</v>
      </c>
      <c r="U2" s="333" t="s">
        <v>43</v>
      </c>
      <c r="V2" s="333" t="s">
        <v>44</v>
      </c>
      <c r="W2" s="333" t="s">
        <v>45</v>
      </c>
      <c r="X2" s="424" t="s">
        <v>20</v>
      </c>
      <c r="Y2" s="333" t="s">
        <v>35</v>
      </c>
      <c r="Z2" s="333" t="s">
        <v>36</v>
      </c>
      <c r="AA2" s="333" t="s">
        <v>37</v>
      </c>
      <c r="AB2" s="333" t="s">
        <v>38</v>
      </c>
      <c r="AC2" s="333" t="s">
        <v>39</v>
      </c>
      <c r="AD2" s="333" t="s">
        <v>40</v>
      </c>
      <c r="AE2" s="333" t="s">
        <v>41</v>
      </c>
      <c r="AF2" s="333" t="s">
        <v>42</v>
      </c>
      <c r="AG2" s="333" t="s">
        <v>43</v>
      </c>
      <c r="AH2" s="333" t="s">
        <v>44</v>
      </c>
      <c r="AI2" s="333" t="s">
        <v>45</v>
      </c>
      <c r="AJ2" s="333" t="s">
        <v>35</v>
      </c>
      <c r="AK2" s="333" t="s">
        <v>36</v>
      </c>
      <c r="AL2" s="333" t="s">
        <v>37</v>
      </c>
      <c r="AM2" s="333" t="s">
        <v>38</v>
      </c>
      <c r="AN2" s="333" t="s">
        <v>39</v>
      </c>
      <c r="AO2" s="333" t="s">
        <v>40</v>
      </c>
      <c r="AP2" s="333" t="s">
        <v>41</v>
      </c>
      <c r="AQ2" s="333" t="s">
        <v>42</v>
      </c>
      <c r="AR2" s="333" t="s">
        <v>43</v>
      </c>
      <c r="AS2" s="333" t="s">
        <v>44</v>
      </c>
      <c r="AT2" s="333" t="s">
        <v>45</v>
      </c>
      <c r="AU2" s="424" t="s">
        <v>186</v>
      </c>
      <c r="AV2" s="333" t="s">
        <v>35</v>
      </c>
      <c r="AW2" s="333" t="s">
        <v>46</v>
      </c>
      <c r="AX2" s="333" t="s">
        <v>47</v>
      </c>
      <c r="AY2" s="333" t="s">
        <v>48</v>
      </c>
      <c r="AZ2" s="333" t="s">
        <v>49</v>
      </c>
      <c r="BA2" s="333" t="s">
        <v>50</v>
      </c>
      <c r="BB2" s="333" t="s">
        <v>51</v>
      </c>
      <c r="BC2" s="333" t="s">
        <v>52</v>
      </c>
      <c r="BD2" s="333" t="s">
        <v>53</v>
      </c>
      <c r="BE2" s="333" t="s">
        <v>45</v>
      </c>
      <c r="BF2" s="333" t="s">
        <v>35</v>
      </c>
      <c r="BG2" s="333" t="s">
        <v>46</v>
      </c>
      <c r="BH2" s="333" t="s">
        <v>47</v>
      </c>
      <c r="BI2" s="333" t="s">
        <v>48</v>
      </c>
      <c r="BJ2" s="333" t="s">
        <v>49</v>
      </c>
      <c r="BK2" s="333" t="s">
        <v>50</v>
      </c>
      <c r="BL2" s="333" t="s">
        <v>51</v>
      </c>
      <c r="BM2" s="333" t="s">
        <v>52</v>
      </c>
      <c r="BN2" s="333" t="s">
        <v>53</v>
      </c>
      <c r="BO2" s="333" t="s">
        <v>45</v>
      </c>
      <c r="BP2" s="424" t="s">
        <v>20</v>
      </c>
      <c r="BQ2" s="333" t="s">
        <v>35</v>
      </c>
      <c r="BR2" s="333" t="s">
        <v>46</v>
      </c>
      <c r="BS2" s="333" t="s">
        <v>47</v>
      </c>
      <c r="BT2" s="333" t="s">
        <v>48</v>
      </c>
      <c r="BU2" s="333" t="s">
        <v>143</v>
      </c>
      <c r="BV2" s="333" t="s">
        <v>49</v>
      </c>
      <c r="BW2" s="333" t="s">
        <v>50</v>
      </c>
      <c r="BX2" s="333" t="s">
        <v>51</v>
      </c>
      <c r="BY2" s="333" t="s">
        <v>52</v>
      </c>
      <c r="BZ2" s="333" t="s">
        <v>53</v>
      </c>
      <c r="CA2" s="333" t="s">
        <v>45</v>
      </c>
      <c r="CB2" s="333" t="s">
        <v>35</v>
      </c>
      <c r="CC2" s="333" t="s">
        <v>46</v>
      </c>
      <c r="CD2" s="333" t="s">
        <v>47</v>
      </c>
      <c r="CE2" s="333" t="s">
        <v>48</v>
      </c>
      <c r="CF2" s="333" t="s">
        <v>49</v>
      </c>
      <c r="CG2" s="333" t="s">
        <v>50</v>
      </c>
      <c r="CH2" s="333" t="s">
        <v>51</v>
      </c>
      <c r="CI2" s="333" t="s">
        <v>52</v>
      </c>
      <c r="CJ2" s="333" t="s">
        <v>53</v>
      </c>
      <c r="CK2" s="333" t="s">
        <v>45</v>
      </c>
      <c r="CL2" s="424" t="s">
        <v>20</v>
      </c>
      <c r="CM2" s="333" t="s">
        <v>35</v>
      </c>
      <c r="CN2" s="333" t="s">
        <v>36</v>
      </c>
      <c r="CO2" s="333" t="s">
        <v>37</v>
      </c>
      <c r="CP2" s="333" t="s">
        <v>38</v>
      </c>
      <c r="CQ2" s="333" t="s">
        <v>39</v>
      </c>
      <c r="CR2" s="333" t="s">
        <v>40</v>
      </c>
      <c r="CS2" s="333" t="s">
        <v>41</v>
      </c>
      <c r="CT2" s="333" t="s">
        <v>42</v>
      </c>
      <c r="CU2" s="333" t="s">
        <v>43</v>
      </c>
      <c r="CV2" s="333" t="s">
        <v>44</v>
      </c>
      <c r="CW2" s="333" t="s">
        <v>45</v>
      </c>
      <c r="CX2" s="333" t="s">
        <v>35</v>
      </c>
      <c r="CY2" s="333" t="s">
        <v>46</v>
      </c>
      <c r="CZ2" s="333" t="s">
        <v>47</v>
      </c>
      <c r="DA2" s="333" t="s">
        <v>48</v>
      </c>
      <c r="DB2" s="333" t="s">
        <v>143</v>
      </c>
      <c r="DC2" s="333" t="s">
        <v>49</v>
      </c>
      <c r="DD2" s="333" t="s">
        <v>50</v>
      </c>
      <c r="DE2" s="333" t="s">
        <v>51</v>
      </c>
      <c r="DF2" s="333" t="s">
        <v>52</v>
      </c>
      <c r="DG2" s="333" t="s">
        <v>53</v>
      </c>
      <c r="DH2" s="333" t="s">
        <v>144</v>
      </c>
      <c r="DI2" s="333" t="s">
        <v>45</v>
      </c>
      <c r="DJ2" s="424" t="s">
        <v>20</v>
      </c>
      <c r="DK2" s="333" t="s">
        <v>35</v>
      </c>
      <c r="DL2" s="333" t="s">
        <v>36</v>
      </c>
      <c r="DM2" s="333" t="s">
        <v>37</v>
      </c>
      <c r="DN2" s="333" t="s">
        <v>38</v>
      </c>
      <c r="DO2" s="333" t="s">
        <v>39</v>
      </c>
      <c r="DP2" s="333" t="s">
        <v>40</v>
      </c>
      <c r="DQ2" s="333" t="s">
        <v>41</v>
      </c>
      <c r="DR2" s="333" t="s">
        <v>42</v>
      </c>
      <c r="DS2" s="333" t="s">
        <v>43</v>
      </c>
      <c r="DT2" s="333" t="s">
        <v>44</v>
      </c>
      <c r="DU2" s="333" t="s">
        <v>45</v>
      </c>
      <c r="DV2" s="333" t="s">
        <v>35</v>
      </c>
      <c r="DW2" s="333" t="s">
        <v>36</v>
      </c>
      <c r="DX2" s="333" t="s">
        <v>37</v>
      </c>
      <c r="DY2" s="333" t="s">
        <v>38</v>
      </c>
      <c r="DZ2" s="333" t="s">
        <v>39</v>
      </c>
      <c r="EA2" s="333" t="s">
        <v>40</v>
      </c>
      <c r="EB2" s="333" t="s">
        <v>41</v>
      </c>
      <c r="EC2" s="333" t="s">
        <v>42</v>
      </c>
      <c r="ED2" s="333" t="s">
        <v>43</v>
      </c>
      <c r="EE2" s="333" t="s">
        <v>44</v>
      </c>
      <c r="EF2" s="333" t="s">
        <v>45</v>
      </c>
      <c r="EG2" s="333" t="s">
        <v>35</v>
      </c>
      <c r="EH2" s="333" t="s">
        <v>36</v>
      </c>
      <c r="EI2" s="333" t="s">
        <v>37</v>
      </c>
      <c r="EJ2" s="333" t="s">
        <v>38</v>
      </c>
      <c r="EK2" s="333" t="s">
        <v>39</v>
      </c>
      <c r="EL2" s="333" t="s">
        <v>40</v>
      </c>
      <c r="EM2" s="333" t="s">
        <v>41</v>
      </c>
      <c r="EN2" s="333" t="s">
        <v>42</v>
      </c>
      <c r="EO2" s="333" t="s">
        <v>43</v>
      </c>
      <c r="EP2" s="333" t="s">
        <v>44</v>
      </c>
      <c r="EQ2" s="333" t="s">
        <v>45</v>
      </c>
      <c r="ER2" s="424" t="s">
        <v>20</v>
      </c>
      <c r="ES2" s="333" t="s">
        <v>35</v>
      </c>
      <c r="ET2" s="333" t="s">
        <v>46</v>
      </c>
      <c r="EU2" s="333" t="s">
        <v>47</v>
      </c>
      <c r="EV2" s="333" t="s">
        <v>48</v>
      </c>
      <c r="EW2" s="333" t="s">
        <v>143</v>
      </c>
      <c r="EX2" s="333" t="s">
        <v>49</v>
      </c>
      <c r="EY2" s="333" t="s">
        <v>50</v>
      </c>
      <c r="EZ2" s="333" t="s">
        <v>51</v>
      </c>
      <c r="FA2" s="333" t="s">
        <v>52</v>
      </c>
      <c r="FB2" s="333" t="s">
        <v>53</v>
      </c>
      <c r="FC2" s="333" t="s">
        <v>199</v>
      </c>
      <c r="FD2" s="338" t="s">
        <v>45</v>
      </c>
      <c r="FE2" s="333" t="s">
        <v>35</v>
      </c>
      <c r="FF2" s="333" t="s">
        <v>46</v>
      </c>
      <c r="FG2" s="333" t="s">
        <v>47</v>
      </c>
      <c r="FH2" s="333" t="s">
        <v>48</v>
      </c>
      <c r="FI2" s="333" t="s">
        <v>143</v>
      </c>
      <c r="FJ2" s="333" t="s">
        <v>49</v>
      </c>
      <c r="FK2" s="333" t="s">
        <v>50</v>
      </c>
      <c r="FL2" s="333" t="s">
        <v>51</v>
      </c>
      <c r="FM2" s="333" t="s">
        <v>52</v>
      </c>
      <c r="FN2" s="333" t="s">
        <v>53</v>
      </c>
      <c r="FO2" s="333" t="s">
        <v>197</v>
      </c>
      <c r="FP2" s="333" t="s">
        <v>45</v>
      </c>
      <c r="FQ2"/>
    </row>
    <row r="3" spans="1:173" ht="20.25" customHeight="1">
      <c r="A3" s="425"/>
      <c r="B3" s="669" t="s">
        <v>150</v>
      </c>
      <c r="C3" s="670"/>
      <c r="D3" s="670"/>
      <c r="E3" s="670"/>
      <c r="F3" s="670"/>
      <c r="G3" s="670"/>
      <c r="H3" s="670"/>
      <c r="I3" s="670"/>
      <c r="J3" s="670"/>
      <c r="K3" s="670"/>
      <c r="L3" s="671"/>
      <c r="M3" s="670" t="s">
        <v>132</v>
      </c>
      <c r="N3" s="670"/>
      <c r="O3" s="670"/>
      <c r="P3" s="670"/>
      <c r="Q3" s="670"/>
      <c r="R3" s="670"/>
      <c r="S3" s="670"/>
      <c r="T3" s="670"/>
      <c r="U3" s="670"/>
      <c r="V3" s="670"/>
      <c r="W3" s="671"/>
      <c r="X3" s="426"/>
      <c r="Y3" s="669" t="s">
        <v>114</v>
      </c>
      <c r="Z3" s="670"/>
      <c r="AA3" s="670"/>
      <c r="AB3" s="670"/>
      <c r="AC3" s="670"/>
      <c r="AD3" s="670"/>
      <c r="AE3" s="670"/>
      <c r="AF3" s="670"/>
      <c r="AG3" s="670"/>
      <c r="AH3" s="670"/>
      <c r="AI3" s="671"/>
      <c r="AJ3" s="669" t="s">
        <v>55</v>
      </c>
      <c r="AK3" s="670"/>
      <c r="AL3" s="670"/>
      <c r="AM3" s="670"/>
      <c r="AN3" s="670"/>
      <c r="AO3" s="670"/>
      <c r="AP3" s="670"/>
      <c r="AQ3" s="670"/>
      <c r="AR3" s="670"/>
      <c r="AS3" s="670"/>
      <c r="AT3" s="671"/>
      <c r="AU3" s="425"/>
      <c r="AV3" s="669" t="s">
        <v>151</v>
      </c>
      <c r="AW3" s="670"/>
      <c r="AX3" s="670"/>
      <c r="AY3" s="670"/>
      <c r="AZ3" s="670"/>
      <c r="BA3" s="670"/>
      <c r="BB3" s="670"/>
      <c r="BC3" s="670"/>
      <c r="BD3" s="670"/>
      <c r="BE3" s="671"/>
      <c r="BF3" s="675" t="s">
        <v>110</v>
      </c>
      <c r="BG3" s="676"/>
      <c r="BH3" s="676"/>
      <c r="BI3" s="676"/>
      <c r="BJ3" s="676"/>
      <c r="BK3" s="676"/>
      <c r="BL3" s="676"/>
      <c r="BM3" s="676"/>
      <c r="BN3" s="676"/>
      <c r="BO3" s="677"/>
      <c r="BP3" s="427"/>
      <c r="BQ3" s="669" t="s">
        <v>54</v>
      </c>
      <c r="BR3" s="670"/>
      <c r="BS3" s="670"/>
      <c r="BT3" s="670"/>
      <c r="BU3" s="670"/>
      <c r="BV3" s="670"/>
      <c r="BW3" s="670"/>
      <c r="BX3" s="670"/>
      <c r="BY3" s="670"/>
      <c r="BZ3" s="670"/>
      <c r="CA3" s="671"/>
      <c r="CB3" s="669" t="s">
        <v>115</v>
      </c>
      <c r="CC3" s="670"/>
      <c r="CD3" s="670"/>
      <c r="CE3" s="670"/>
      <c r="CF3" s="670"/>
      <c r="CG3" s="670"/>
      <c r="CH3" s="670"/>
      <c r="CI3" s="670"/>
      <c r="CJ3" s="670"/>
      <c r="CK3" s="671"/>
      <c r="CL3" s="427"/>
      <c r="CM3" s="669" t="s">
        <v>198</v>
      </c>
      <c r="CN3" s="670"/>
      <c r="CO3" s="670"/>
      <c r="CP3" s="670"/>
      <c r="CQ3" s="670"/>
      <c r="CR3" s="670"/>
      <c r="CS3" s="670"/>
      <c r="CT3" s="670"/>
      <c r="CU3" s="670"/>
      <c r="CV3" s="670"/>
      <c r="CW3" s="670"/>
      <c r="CX3" s="670"/>
      <c r="CY3" s="670"/>
      <c r="CZ3" s="670"/>
      <c r="DA3" s="670"/>
      <c r="DB3" s="670"/>
      <c r="DC3" s="670"/>
      <c r="DD3" s="670"/>
      <c r="DE3" s="670"/>
      <c r="DF3" s="670"/>
      <c r="DG3" s="671"/>
      <c r="DH3" s="428"/>
      <c r="DI3" s="429"/>
      <c r="DJ3" s="427"/>
      <c r="DK3" s="669" t="s">
        <v>112</v>
      </c>
      <c r="DL3" s="670"/>
      <c r="DM3" s="670"/>
      <c r="DN3" s="670"/>
      <c r="DO3" s="670"/>
      <c r="DP3" s="670"/>
      <c r="DQ3" s="670"/>
      <c r="DR3" s="670"/>
      <c r="DS3" s="670"/>
      <c r="DT3" s="671"/>
      <c r="DU3" s="427"/>
      <c r="DV3" s="669" t="s">
        <v>153</v>
      </c>
      <c r="DW3" s="670"/>
      <c r="DX3" s="670"/>
      <c r="DY3" s="670"/>
      <c r="DZ3" s="670"/>
      <c r="EA3" s="670"/>
      <c r="EB3" s="670"/>
      <c r="EC3" s="670"/>
      <c r="ED3" s="670"/>
      <c r="EE3" s="671"/>
      <c r="EF3" s="427"/>
      <c r="EG3" s="430"/>
      <c r="EH3" s="669" t="s">
        <v>111</v>
      </c>
      <c r="EI3" s="670"/>
      <c r="EJ3" s="670"/>
      <c r="EK3" s="670"/>
      <c r="EL3" s="670"/>
      <c r="EM3" s="670"/>
      <c r="EN3" s="670"/>
      <c r="EO3" s="670"/>
      <c r="EP3" s="670"/>
      <c r="EQ3" s="671"/>
      <c r="ER3" s="431"/>
      <c r="ES3" s="670" t="s">
        <v>113</v>
      </c>
      <c r="ET3" s="670"/>
      <c r="EU3" s="670"/>
      <c r="EV3" s="670"/>
      <c r="EW3" s="670"/>
      <c r="EX3" s="670"/>
      <c r="EY3" s="670"/>
      <c r="EZ3" s="670"/>
      <c r="FA3" s="670"/>
      <c r="FB3" s="670"/>
      <c r="FC3" s="670"/>
      <c r="FD3" s="671"/>
      <c r="FE3" s="672" t="s">
        <v>185</v>
      </c>
      <c r="FF3" s="673"/>
      <c r="FG3" s="673"/>
      <c r="FH3" s="673"/>
      <c r="FI3" s="673"/>
      <c r="FJ3" s="673"/>
      <c r="FK3" s="673"/>
      <c r="FL3" s="673"/>
      <c r="FM3" s="673"/>
      <c r="FN3" s="673"/>
      <c r="FO3" s="673"/>
      <c r="FP3" s="674"/>
      <c r="FQ3"/>
    </row>
    <row r="4" spans="1:173" ht="18.75">
      <c r="A4" s="432">
        <v>1</v>
      </c>
      <c r="B4" s="432">
        <v>2</v>
      </c>
      <c r="C4" s="432">
        <v>3</v>
      </c>
      <c r="D4" s="432">
        <v>4</v>
      </c>
      <c r="E4" s="433">
        <v>5</v>
      </c>
      <c r="F4" s="433">
        <v>6</v>
      </c>
      <c r="G4" s="433">
        <v>7</v>
      </c>
      <c r="H4" s="432">
        <v>8</v>
      </c>
      <c r="I4" s="432">
        <v>9</v>
      </c>
      <c r="J4" s="432">
        <v>10</v>
      </c>
      <c r="K4" s="432">
        <v>11</v>
      </c>
      <c r="L4" s="432">
        <v>12</v>
      </c>
      <c r="M4" s="432">
        <v>13</v>
      </c>
      <c r="N4" s="432">
        <v>15</v>
      </c>
      <c r="O4" s="432">
        <v>16</v>
      </c>
      <c r="P4" s="432">
        <v>17</v>
      </c>
      <c r="Q4" s="432">
        <v>18</v>
      </c>
      <c r="R4" s="432">
        <v>19</v>
      </c>
      <c r="S4" s="432">
        <v>20</v>
      </c>
      <c r="T4" s="432">
        <v>21</v>
      </c>
      <c r="U4" s="432">
        <v>22</v>
      </c>
      <c r="V4" s="432">
        <v>23</v>
      </c>
      <c r="W4" s="432">
        <v>24</v>
      </c>
      <c r="X4" s="434">
        <v>1</v>
      </c>
      <c r="Y4" s="434">
        <v>2</v>
      </c>
      <c r="Z4" s="434">
        <v>3</v>
      </c>
      <c r="AA4" s="434">
        <v>4</v>
      </c>
      <c r="AB4" s="434">
        <v>5</v>
      </c>
      <c r="AC4" s="434">
        <v>6</v>
      </c>
      <c r="AD4" s="434">
        <v>7</v>
      </c>
      <c r="AE4" s="434">
        <v>8</v>
      </c>
      <c r="AF4" s="434">
        <v>9</v>
      </c>
      <c r="AG4" s="434">
        <v>10</v>
      </c>
      <c r="AH4" s="434">
        <v>11</v>
      </c>
      <c r="AI4" s="434">
        <v>12</v>
      </c>
      <c r="AJ4" s="434">
        <v>13</v>
      </c>
      <c r="AK4" s="434">
        <v>14</v>
      </c>
      <c r="AL4" s="434">
        <v>15</v>
      </c>
      <c r="AM4" s="434">
        <v>16</v>
      </c>
      <c r="AN4" s="434">
        <v>17</v>
      </c>
      <c r="AO4" s="434">
        <v>18</v>
      </c>
      <c r="AP4" s="434">
        <v>19</v>
      </c>
      <c r="AQ4" s="434">
        <v>20</v>
      </c>
      <c r="AR4" s="434">
        <v>21</v>
      </c>
      <c r="AS4" s="434">
        <v>22</v>
      </c>
      <c r="AT4" s="434">
        <v>23</v>
      </c>
      <c r="AU4" s="435">
        <v>1</v>
      </c>
      <c r="AV4" s="435">
        <v>2</v>
      </c>
      <c r="AW4" s="435">
        <v>3</v>
      </c>
      <c r="AX4" s="435">
        <v>4</v>
      </c>
      <c r="AY4" s="435">
        <v>5</v>
      </c>
      <c r="AZ4" s="435">
        <v>6</v>
      </c>
      <c r="BA4" s="435">
        <v>7</v>
      </c>
      <c r="BB4" s="435">
        <v>8</v>
      </c>
      <c r="BC4" s="436">
        <v>9</v>
      </c>
      <c r="BD4" s="436">
        <v>10</v>
      </c>
      <c r="BE4" s="436">
        <v>11</v>
      </c>
      <c r="BF4" s="209">
        <v>14</v>
      </c>
      <c r="BG4" s="209">
        <v>16</v>
      </c>
      <c r="BH4" s="209">
        <v>17</v>
      </c>
      <c r="BI4" s="209">
        <v>18</v>
      </c>
      <c r="BJ4" s="209">
        <v>19</v>
      </c>
      <c r="BK4" s="209">
        <v>20</v>
      </c>
      <c r="BL4" s="209">
        <v>21</v>
      </c>
      <c r="BM4" s="424">
        <v>22</v>
      </c>
      <c r="BN4" s="424">
        <v>23</v>
      </c>
      <c r="BO4" s="424">
        <v>25</v>
      </c>
      <c r="BP4" s="437">
        <v>1</v>
      </c>
      <c r="BQ4" s="437">
        <v>2</v>
      </c>
      <c r="BR4" s="437">
        <v>3</v>
      </c>
      <c r="BS4" s="437">
        <v>4</v>
      </c>
      <c r="BT4" s="437">
        <v>5</v>
      </c>
      <c r="BU4" s="437"/>
      <c r="BV4" s="437">
        <v>6</v>
      </c>
      <c r="BW4" s="437">
        <v>7</v>
      </c>
      <c r="BX4" s="437">
        <v>8</v>
      </c>
      <c r="BY4" s="437">
        <v>9</v>
      </c>
      <c r="BZ4" s="437">
        <v>10</v>
      </c>
      <c r="CA4" s="437">
        <v>11</v>
      </c>
      <c r="CB4" s="437">
        <v>12</v>
      </c>
      <c r="CC4" s="437">
        <v>13</v>
      </c>
      <c r="CD4" s="437">
        <v>14</v>
      </c>
      <c r="CE4" s="437">
        <v>15</v>
      </c>
      <c r="CF4" s="437">
        <v>16</v>
      </c>
      <c r="CG4" s="437">
        <v>17</v>
      </c>
      <c r="CH4" s="437">
        <v>18</v>
      </c>
      <c r="CI4" s="437">
        <v>19</v>
      </c>
      <c r="CJ4" s="437">
        <v>20</v>
      </c>
      <c r="CK4" s="437">
        <v>21</v>
      </c>
      <c r="CL4" s="435">
        <v>1</v>
      </c>
      <c r="CM4" s="435">
        <v>2</v>
      </c>
      <c r="CN4" s="435">
        <v>3</v>
      </c>
      <c r="CO4" s="435">
        <v>4</v>
      </c>
      <c r="CP4" s="436">
        <v>5</v>
      </c>
      <c r="CQ4" s="436">
        <v>6</v>
      </c>
      <c r="CR4" s="436">
        <v>7</v>
      </c>
      <c r="CS4" s="435">
        <v>8</v>
      </c>
      <c r="CT4" s="435">
        <v>9</v>
      </c>
      <c r="CU4" s="435">
        <v>10</v>
      </c>
      <c r="CV4" s="435">
        <v>11</v>
      </c>
      <c r="CW4" s="435">
        <v>12</v>
      </c>
      <c r="CX4" s="435">
        <v>13</v>
      </c>
      <c r="CY4" s="435">
        <v>14</v>
      </c>
      <c r="CZ4" s="435">
        <v>15</v>
      </c>
      <c r="DA4" s="435">
        <v>16</v>
      </c>
      <c r="DB4" s="435"/>
      <c r="DC4" s="435">
        <v>17</v>
      </c>
      <c r="DD4" s="435">
        <v>18</v>
      </c>
      <c r="DE4" s="436">
        <v>19</v>
      </c>
      <c r="DF4" s="436">
        <v>20</v>
      </c>
      <c r="DG4" s="436">
        <v>21</v>
      </c>
      <c r="DH4" s="436"/>
      <c r="DI4" s="436">
        <v>22</v>
      </c>
      <c r="DJ4" s="435">
        <v>1</v>
      </c>
      <c r="DK4" s="435">
        <v>2</v>
      </c>
      <c r="DL4" s="435">
        <v>3</v>
      </c>
      <c r="DM4" s="435">
        <v>4</v>
      </c>
      <c r="DN4" s="435">
        <v>5</v>
      </c>
      <c r="DO4" s="435">
        <v>6</v>
      </c>
      <c r="DP4" s="435">
        <v>7</v>
      </c>
      <c r="DQ4" s="435">
        <v>8</v>
      </c>
      <c r="DR4" s="435">
        <v>9</v>
      </c>
      <c r="DS4" s="435">
        <v>11</v>
      </c>
      <c r="DT4" s="435">
        <v>11</v>
      </c>
      <c r="DU4" s="435">
        <v>12</v>
      </c>
      <c r="DV4" s="435">
        <v>2</v>
      </c>
      <c r="DW4" s="435">
        <v>3</v>
      </c>
      <c r="DX4" s="435">
        <v>4</v>
      </c>
      <c r="DY4" s="436">
        <v>5</v>
      </c>
      <c r="DZ4" s="436">
        <v>6</v>
      </c>
      <c r="EA4" s="436">
        <v>7</v>
      </c>
      <c r="EB4" s="435">
        <v>8</v>
      </c>
      <c r="EC4" s="435">
        <v>9</v>
      </c>
      <c r="ED4" s="435">
        <v>10</v>
      </c>
      <c r="EE4" s="435">
        <v>11</v>
      </c>
      <c r="EF4" s="435">
        <v>12</v>
      </c>
      <c r="EG4" s="435">
        <v>13</v>
      </c>
      <c r="EH4" s="435">
        <v>14</v>
      </c>
      <c r="EI4" s="435">
        <v>15</v>
      </c>
      <c r="EJ4" s="435">
        <v>16</v>
      </c>
      <c r="EK4" s="435">
        <v>17</v>
      </c>
      <c r="EL4" s="435">
        <v>18</v>
      </c>
      <c r="EM4" s="435">
        <v>19</v>
      </c>
      <c r="EN4" s="435">
        <v>20</v>
      </c>
      <c r="EO4" s="435">
        <v>21</v>
      </c>
      <c r="EP4" s="435">
        <v>22</v>
      </c>
      <c r="EQ4" s="435">
        <v>23</v>
      </c>
      <c r="ER4" s="435">
        <v>1</v>
      </c>
      <c r="ES4" s="435">
        <v>2</v>
      </c>
      <c r="ET4" s="435">
        <v>3</v>
      </c>
      <c r="EU4" s="435">
        <v>4</v>
      </c>
      <c r="EV4" s="435">
        <v>5</v>
      </c>
      <c r="EW4" s="435"/>
      <c r="EX4" s="435">
        <v>6</v>
      </c>
      <c r="EY4" s="435">
        <v>7</v>
      </c>
      <c r="EZ4" s="435">
        <v>8</v>
      </c>
      <c r="FA4" s="436">
        <v>9</v>
      </c>
      <c r="FB4" s="436">
        <v>10</v>
      </c>
      <c r="FC4" s="436"/>
      <c r="FD4" s="436">
        <v>11</v>
      </c>
      <c r="FE4" s="435">
        <v>12</v>
      </c>
      <c r="FF4" s="435">
        <v>13</v>
      </c>
      <c r="FG4" s="435">
        <v>14</v>
      </c>
      <c r="FH4" s="435">
        <v>15</v>
      </c>
      <c r="FI4" s="435">
        <v>16</v>
      </c>
      <c r="FJ4" s="435">
        <v>17</v>
      </c>
      <c r="FK4" s="435">
        <v>18</v>
      </c>
      <c r="FL4" s="435">
        <v>19</v>
      </c>
      <c r="FM4" s="435">
        <v>20</v>
      </c>
      <c r="FN4" s="435">
        <v>21</v>
      </c>
      <c r="FO4" s="435">
        <v>22</v>
      </c>
      <c r="FP4" s="435">
        <v>23</v>
      </c>
      <c r="FQ4"/>
    </row>
    <row r="5" spans="1:173" ht="15.75">
      <c r="A5" s="438" t="s">
        <v>2</v>
      </c>
      <c r="B5" s="439">
        <v>2917</v>
      </c>
      <c r="C5" s="439">
        <v>474</v>
      </c>
      <c r="D5" s="439">
        <v>339</v>
      </c>
      <c r="E5" s="439">
        <v>317</v>
      </c>
      <c r="F5" s="439">
        <v>319</v>
      </c>
      <c r="G5" s="439">
        <v>85</v>
      </c>
      <c r="H5" s="439">
        <v>33</v>
      </c>
      <c r="I5" s="439">
        <v>120</v>
      </c>
      <c r="J5" s="439">
        <v>429</v>
      </c>
      <c r="K5" s="439">
        <v>407</v>
      </c>
      <c r="L5" s="439">
        <v>394</v>
      </c>
      <c r="M5" s="439">
        <v>57519</v>
      </c>
      <c r="N5" s="439">
        <v>8939</v>
      </c>
      <c r="O5" s="439">
        <v>5835</v>
      </c>
      <c r="P5" s="439">
        <v>7707</v>
      </c>
      <c r="Q5" s="439">
        <v>4425</v>
      </c>
      <c r="R5" s="439">
        <v>1370</v>
      </c>
      <c r="S5" s="439">
        <v>408</v>
      </c>
      <c r="T5" s="439">
        <v>2110</v>
      </c>
      <c r="U5" s="439">
        <v>8302</v>
      </c>
      <c r="V5" s="439">
        <v>7813</v>
      </c>
      <c r="W5" s="439">
        <v>10610</v>
      </c>
      <c r="X5" s="438" t="s">
        <v>2</v>
      </c>
      <c r="Y5" s="439">
        <v>2011</v>
      </c>
      <c r="Z5" s="439">
        <v>326</v>
      </c>
      <c r="AA5" s="439">
        <v>218</v>
      </c>
      <c r="AB5" s="439">
        <v>205</v>
      </c>
      <c r="AC5" s="439">
        <v>239</v>
      </c>
      <c r="AD5" s="439">
        <v>63</v>
      </c>
      <c r="AE5" s="439">
        <v>20</v>
      </c>
      <c r="AF5" s="439">
        <v>84</v>
      </c>
      <c r="AG5" s="439">
        <v>301</v>
      </c>
      <c r="AH5" s="439">
        <v>313</v>
      </c>
      <c r="AI5" s="439">
        <v>242</v>
      </c>
      <c r="AJ5" s="439">
        <v>34058</v>
      </c>
      <c r="AK5" s="439">
        <v>5576</v>
      </c>
      <c r="AL5" s="439">
        <v>3212</v>
      </c>
      <c r="AM5" s="439">
        <v>4142</v>
      </c>
      <c r="AN5" s="439">
        <v>2540</v>
      </c>
      <c r="AO5" s="439">
        <v>798</v>
      </c>
      <c r="AP5" s="439">
        <v>136</v>
      </c>
      <c r="AQ5" s="439">
        <v>1452</v>
      </c>
      <c r="AR5" s="439">
        <v>4979</v>
      </c>
      <c r="AS5" s="439">
        <v>5873</v>
      </c>
      <c r="AT5" s="439">
        <v>5350</v>
      </c>
      <c r="AU5" s="438" t="s">
        <v>2</v>
      </c>
      <c r="AV5" s="416">
        <v>4076</v>
      </c>
      <c r="AW5" s="439">
        <v>891</v>
      </c>
      <c r="AX5" s="439">
        <v>411</v>
      </c>
      <c r="AY5" s="439">
        <v>195</v>
      </c>
      <c r="AZ5" s="439">
        <v>205</v>
      </c>
      <c r="BA5" s="439">
        <v>162</v>
      </c>
      <c r="BB5" s="439">
        <v>609</v>
      </c>
      <c r="BC5" s="439">
        <v>651</v>
      </c>
      <c r="BD5" s="439">
        <v>490</v>
      </c>
      <c r="BE5" s="439">
        <v>462</v>
      </c>
      <c r="BF5" s="416">
        <v>55440</v>
      </c>
      <c r="BG5" s="440">
        <v>15047</v>
      </c>
      <c r="BH5" s="440">
        <v>4364</v>
      </c>
      <c r="BI5" s="440">
        <v>2812</v>
      </c>
      <c r="BJ5" s="439">
        <v>4195</v>
      </c>
      <c r="BK5" s="439">
        <v>1637</v>
      </c>
      <c r="BL5" s="439">
        <v>7349</v>
      </c>
      <c r="BM5" s="439">
        <v>6880</v>
      </c>
      <c r="BN5" s="439">
        <v>6045</v>
      </c>
      <c r="BO5" s="439">
        <v>7111</v>
      </c>
      <c r="BP5" s="438" t="s">
        <v>2</v>
      </c>
      <c r="BQ5" s="439">
        <v>2856</v>
      </c>
      <c r="BR5" s="439">
        <v>571</v>
      </c>
      <c r="BS5" s="439">
        <v>290</v>
      </c>
      <c r="BT5" s="439">
        <v>107</v>
      </c>
      <c r="BU5" s="439"/>
      <c r="BV5" s="439">
        <v>175</v>
      </c>
      <c r="BW5" s="439">
        <v>115</v>
      </c>
      <c r="BX5" s="439">
        <v>435</v>
      </c>
      <c r="BY5" s="439">
        <v>490</v>
      </c>
      <c r="BZ5" s="439">
        <v>381</v>
      </c>
      <c r="CA5" s="439">
        <v>292</v>
      </c>
      <c r="CB5" s="441">
        <v>33271</v>
      </c>
      <c r="CC5" s="439">
        <v>8906</v>
      </c>
      <c r="CD5" s="439">
        <v>2563</v>
      </c>
      <c r="CE5" s="439">
        <v>1099</v>
      </c>
      <c r="CF5" s="439">
        <v>3536</v>
      </c>
      <c r="CG5" s="439">
        <v>870</v>
      </c>
      <c r="CH5" s="439">
        <v>3971</v>
      </c>
      <c r="CI5" s="439">
        <v>4837</v>
      </c>
      <c r="CJ5" s="439">
        <v>3925</v>
      </c>
      <c r="CK5" s="439">
        <v>3564</v>
      </c>
      <c r="CL5" s="438" t="s">
        <v>2</v>
      </c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CY5" s="439"/>
      <c r="CZ5" s="439"/>
      <c r="DA5" s="439"/>
      <c r="DB5" s="439"/>
      <c r="DC5" s="439"/>
      <c r="DD5" s="439"/>
      <c r="DE5" s="439"/>
      <c r="DF5" s="439"/>
      <c r="DG5" s="439"/>
      <c r="DH5" s="439"/>
      <c r="DI5" s="439"/>
      <c r="DJ5" s="438" t="s">
        <v>2</v>
      </c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9"/>
      <c r="DW5" s="439"/>
      <c r="DX5" s="439"/>
      <c r="DY5" s="439"/>
      <c r="DZ5" s="439"/>
      <c r="EA5" s="439"/>
      <c r="EB5" s="439"/>
      <c r="EC5" s="439"/>
      <c r="ED5" s="439"/>
      <c r="EE5" s="439"/>
      <c r="EF5" s="439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3"/>
      <c r="ER5" s="438" t="s">
        <v>2</v>
      </c>
      <c r="ES5" s="439"/>
      <c r="ET5" s="439"/>
      <c r="EU5" s="439"/>
      <c r="EV5" s="439"/>
      <c r="EW5" s="439"/>
      <c r="EX5" s="439"/>
      <c r="EY5" s="439"/>
      <c r="EZ5" s="439"/>
      <c r="FA5" s="439"/>
      <c r="FB5" s="439"/>
      <c r="FC5" s="439"/>
      <c r="FD5" s="439"/>
      <c r="FE5" s="439"/>
      <c r="FF5" s="439"/>
      <c r="FG5" s="439"/>
      <c r="FH5" s="439"/>
      <c r="FI5" s="439"/>
      <c r="FJ5" s="439"/>
      <c r="FK5" s="439"/>
      <c r="FL5" s="439"/>
      <c r="FM5" s="439"/>
      <c r="FN5" s="439"/>
      <c r="FO5" s="439"/>
      <c r="FP5" s="439"/>
      <c r="FQ5"/>
    </row>
    <row r="6" spans="1:173" ht="15.75">
      <c r="A6" s="438" t="s">
        <v>3</v>
      </c>
      <c r="B6" s="439">
        <v>2795</v>
      </c>
      <c r="C6" s="439">
        <v>443</v>
      </c>
      <c r="D6" s="439">
        <v>263</v>
      </c>
      <c r="E6" s="439">
        <v>344</v>
      </c>
      <c r="F6" s="439">
        <v>342</v>
      </c>
      <c r="G6" s="439">
        <v>108</v>
      </c>
      <c r="H6" s="439">
        <v>23</v>
      </c>
      <c r="I6" s="439">
        <v>158</v>
      </c>
      <c r="J6" s="439">
        <v>376</v>
      </c>
      <c r="K6" s="439">
        <v>392</v>
      </c>
      <c r="L6" s="439">
        <v>346</v>
      </c>
      <c r="M6" s="439">
        <v>82824</v>
      </c>
      <c r="N6" s="439">
        <v>15576</v>
      </c>
      <c r="O6" s="439">
        <v>7588</v>
      </c>
      <c r="P6" s="439">
        <v>11804</v>
      </c>
      <c r="Q6" s="439">
        <v>7669</v>
      </c>
      <c r="R6" s="439">
        <v>2143</v>
      </c>
      <c r="S6" s="439">
        <v>517</v>
      </c>
      <c r="T6" s="439">
        <v>3440</v>
      </c>
      <c r="U6" s="439">
        <v>12192</v>
      </c>
      <c r="V6" s="439">
        <v>13203</v>
      </c>
      <c r="W6" s="439">
        <v>10692</v>
      </c>
      <c r="X6" s="438" t="s">
        <v>3</v>
      </c>
      <c r="Y6" s="444">
        <v>1648</v>
      </c>
      <c r="Z6" s="444">
        <v>239</v>
      </c>
      <c r="AA6" s="444">
        <v>113</v>
      </c>
      <c r="AB6" s="444">
        <v>193</v>
      </c>
      <c r="AC6" s="444">
        <v>224</v>
      </c>
      <c r="AD6" s="444">
        <v>72</v>
      </c>
      <c r="AE6" s="444">
        <v>13</v>
      </c>
      <c r="AF6" s="444">
        <v>115</v>
      </c>
      <c r="AG6" s="444">
        <v>233</v>
      </c>
      <c r="AH6" s="444">
        <v>255</v>
      </c>
      <c r="AI6" s="444">
        <v>191</v>
      </c>
      <c r="AJ6" s="444">
        <v>31164</v>
      </c>
      <c r="AK6" s="444">
        <v>5190</v>
      </c>
      <c r="AL6" s="444">
        <v>2240</v>
      </c>
      <c r="AM6" s="444">
        <v>3937</v>
      </c>
      <c r="AN6" s="444">
        <v>3477</v>
      </c>
      <c r="AO6" s="444">
        <v>1144</v>
      </c>
      <c r="AP6" s="444">
        <v>278</v>
      </c>
      <c r="AQ6" s="444">
        <v>1630</v>
      </c>
      <c r="AR6" s="444">
        <v>5402</v>
      </c>
      <c r="AS6" s="444">
        <v>4485</v>
      </c>
      <c r="AT6" s="444">
        <v>3381</v>
      </c>
      <c r="AU6" s="438" t="s">
        <v>3</v>
      </c>
      <c r="AV6" s="416">
        <v>2833</v>
      </c>
      <c r="AW6" s="439">
        <v>562</v>
      </c>
      <c r="AX6" s="439">
        <v>344</v>
      </c>
      <c r="AY6" s="439">
        <v>194</v>
      </c>
      <c r="AZ6" s="439">
        <v>185</v>
      </c>
      <c r="BA6" s="439">
        <v>84</v>
      </c>
      <c r="BB6" s="439">
        <v>333</v>
      </c>
      <c r="BC6" s="439">
        <v>433</v>
      </c>
      <c r="BD6" s="439">
        <v>345</v>
      </c>
      <c r="BE6" s="439">
        <v>353</v>
      </c>
      <c r="BF6" s="416">
        <v>50858</v>
      </c>
      <c r="BG6" s="440">
        <v>15208</v>
      </c>
      <c r="BH6" s="440">
        <v>5980</v>
      </c>
      <c r="BI6" s="440">
        <v>2777</v>
      </c>
      <c r="BJ6" s="439">
        <v>2102</v>
      </c>
      <c r="BK6" s="439">
        <v>976</v>
      </c>
      <c r="BL6" s="439">
        <v>4288</v>
      </c>
      <c r="BM6" s="439">
        <v>7165</v>
      </c>
      <c r="BN6" s="439">
        <v>5701</v>
      </c>
      <c r="BO6" s="439">
        <v>6661</v>
      </c>
      <c r="BP6" s="438" t="s">
        <v>3</v>
      </c>
      <c r="BQ6" s="445">
        <v>1537</v>
      </c>
      <c r="BR6" s="444">
        <v>274</v>
      </c>
      <c r="BS6" s="444">
        <v>177</v>
      </c>
      <c r="BT6" s="444">
        <v>112</v>
      </c>
      <c r="BU6" s="439"/>
      <c r="BV6" s="444">
        <v>125</v>
      </c>
      <c r="BW6" s="444">
        <v>60</v>
      </c>
      <c r="BX6" s="444">
        <v>155</v>
      </c>
      <c r="BY6" s="444">
        <v>241</v>
      </c>
      <c r="BZ6" s="444">
        <v>212</v>
      </c>
      <c r="CA6" s="439">
        <v>181</v>
      </c>
      <c r="CB6" s="446">
        <v>20941</v>
      </c>
      <c r="CC6" s="444">
        <v>4619</v>
      </c>
      <c r="CD6" s="444">
        <v>2012</v>
      </c>
      <c r="CE6" s="444">
        <v>1002</v>
      </c>
      <c r="CF6" s="444">
        <v>1445</v>
      </c>
      <c r="CG6" s="444">
        <v>569</v>
      </c>
      <c r="CH6" s="444">
        <v>1937</v>
      </c>
      <c r="CI6" s="444">
        <v>3442</v>
      </c>
      <c r="CJ6" s="444">
        <v>2877</v>
      </c>
      <c r="CK6" s="439">
        <v>3038</v>
      </c>
      <c r="CL6" s="438" t="s">
        <v>3</v>
      </c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8" t="s">
        <v>3</v>
      </c>
      <c r="DK6" s="438"/>
      <c r="DL6" s="438"/>
      <c r="DM6" s="438"/>
      <c r="DN6" s="438"/>
      <c r="DO6" s="438"/>
      <c r="DP6" s="438"/>
      <c r="DQ6" s="438"/>
      <c r="DR6" s="438"/>
      <c r="DS6" s="438"/>
      <c r="DT6" s="438"/>
      <c r="DU6" s="438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47"/>
      <c r="EH6" s="448"/>
      <c r="EI6" s="448"/>
      <c r="EJ6" s="448"/>
      <c r="EK6" s="448"/>
      <c r="EL6" s="448"/>
      <c r="EM6" s="448"/>
      <c r="EN6" s="448"/>
      <c r="EO6" s="448"/>
      <c r="EP6" s="448"/>
      <c r="EQ6" s="448"/>
      <c r="ER6" s="438" t="s">
        <v>3</v>
      </c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39"/>
      <c r="FG6" s="439"/>
      <c r="FH6" s="439"/>
      <c r="FI6" s="439"/>
      <c r="FJ6" s="439"/>
      <c r="FK6" s="439"/>
      <c r="FL6" s="439"/>
      <c r="FM6" s="439"/>
      <c r="FN6" s="439"/>
      <c r="FO6" s="439"/>
      <c r="FP6" s="439"/>
      <c r="FQ6"/>
    </row>
    <row r="7" spans="1:173" ht="15.75">
      <c r="A7" s="438" t="s">
        <v>4</v>
      </c>
      <c r="B7" s="439">
        <v>7372</v>
      </c>
      <c r="C7" s="439">
        <v>1177</v>
      </c>
      <c r="D7" s="445">
        <v>952</v>
      </c>
      <c r="E7" s="445">
        <v>1117</v>
      </c>
      <c r="F7" s="445">
        <v>559</v>
      </c>
      <c r="G7" s="445">
        <v>104</v>
      </c>
      <c r="H7" s="445">
        <v>11</v>
      </c>
      <c r="I7" s="445">
        <v>309</v>
      </c>
      <c r="J7" s="445">
        <v>1213</v>
      </c>
      <c r="K7" s="445">
        <v>1038</v>
      </c>
      <c r="L7" s="445">
        <v>892</v>
      </c>
      <c r="M7" s="445">
        <v>182236</v>
      </c>
      <c r="N7" s="445">
        <v>30590</v>
      </c>
      <c r="O7" s="445">
        <v>22556</v>
      </c>
      <c r="P7" s="445">
        <v>28639</v>
      </c>
      <c r="Q7" s="445">
        <v>12087</v>
      </c>
      <c r="R7" s="445">
        <v>1383</v>
      </c>
      <c r="S7" s="445">
        <v>111</v>
      </c>
      <c r="T7" s="445">
        <v>6551</v>
      </c>
      <c r="U7" s="445">
        <v>30818</v>
      </c>
      <c r="V7" s="445">
        <v>25879</v>
      </c>
      <c r="W7" s="445">
        <v>23622</v>
      </c>
      <c r="X7" s="438" t="s">
        <v>4</v>
      </c>
      <c r="Y7" s="444">
        <v>6229</v>
      </c>
      <c r="Z7" s="444">
        <v>995</v>
      </c>
      <c r="AA7" s="444">
        <v>776</v>
      </c>
      <c r="AB7" s="444">
        <v>937</v>
      </c>
      <c r="AC7" s="444">
        <v>483</v>
      </c>
      <c r="AD7" s="444">
        <v>93</v>
      </c>
      <c r="AE7" s="444">
        <v>11</v>
      </c>
      <c r="AF7" s="444">
        <v>269</v>
      </c>
      <c r="AG7" s="444">
        <v>1054</v>
      </c>
      <c r="AH7" s="444">
        <v>889</v>
      </c>
      <c r="AI7" s="444">
        <v>722</v>
      </c>
      <c r="AJ7" s="444">
        <v>147481</v>
      </c>
      <c r="AK7" s="444">
        <v>25358</v>
      </c>
      <c r="AL7" s="444">
        <v>18183</v>
      </c>
      <c r="AM7" s="444">
        <v>23326</v>
      </c>
      <c r="AN7" s="444">
        <v>9850</v>
      </c>
      <c r="AO7" s="444">
        <v>1182</v>
      </c>
      <c r="AP7" s="444">
        <v>111</v>
      </c>
      <c r="AQ7" s="444">
        <v>5905</v>
      </c>
      <c r="AR7" s="444">
        <v>24902</v>
      </c>
      <c r="AS7" s="444">
        <v>20784</v>
      </c>
      <c r="AT7" s="444">
        <v>17880</v>
      </c>
      <c r="AU7" s="438" t="s">
        <v>4</v>
      </c>
      <c r="AV7" s="416">
        <v>10266</v>
      </c>
      <c r="AW7" s="445">
        <v>1626</v>
      </c>
      <c r="AX7" s="445">
        <v>910</v>
      </c>
      <c r="AY7" s="445">
        <v>330</v>
      </c>
      <c r="AZ7" s="445">
        <v>691</v>
      </c>
      <c r="BA7" s="445">
        <v>319</v>
      </c>
      <c r="BB7" s="445">
        <v>1060</v>
      </c>
      <c r="BC7" s="445">
        <v>1903</v>
      </c>
      <c r="BD7" s="445">
        <v>1988</v>
      </c>
      <c r="BE7" s="445">
        <v>1439</v>
      </c>
      <c r="BF7" s="416">
        <v>156460</v>
      </c>
      <c r="BG7" s="445">
        <v>24371</v>
      </c>
      <c r="BH7" s="445">
        <v>11349</v>
      </c>
      <c r="BI7" s="445">
        <v>3057</v>
      </c>
      <c r="BJ7" s="445">
        <v>8830</v>
      </c>
      <c r="BK7" s="445">
        <v>4043</v>
      </c>
      <c r="BL7" s="445">
        <v>18277</v>
      </c>
      <c r="BM7" s="445">
        <v>28109</v>
      </c>
      <c r="BN7" s="445">
        <v>30969</v>
      </c>
      <c r="BO7" s="445">
        <v>27455</v>
      </c>
      <c r="BP7" s="438" t="s">
        <v>4</v>
      </c>
      <c r="BQ7" s="445">
        <v>8459</v>
      </c>
      <c r="BR7" s="444">
        <v>1141</v>
      </c>
      <c r="BS7" s="444">
        <v>755</v>
      </c>
      <c r="BT7" s="444">
        <v>247</v>
      </c>
      <c r="BU7" s="439"/>
      <c r="BV7" s="444">
        <v>571</v>
      </c>
      <c r="BW7" s="444">
        <v>290</v>
      </c>
      <c r="BX7" s="444">
        <v>884</v>
      </c>
      <c r="BY7" s="444">
        <v>1601</v>
      </c>
      <c r="BZ7" s="444">
        <v>1719</v>
      </c>
      <c r="CA7" s="439">
        <v>1251</v>
      </c>
      <c r="CB7" s="446">
        <v>127191</v>
      </c>
      <c r="CC7" s="444">
        <v>17142</v>
      </c>
      <c r="CD7" s="444">
        <v>8924</v>
      </c>
      <c r="CE7" s="444">
        <v>1996</v>
      </c>
      <c r="CF7" s="444">
        <v>7247</v>
      </c>
      <c r="CG7" s="444">
        <v>3439</v>
      </c>
      <c r="CH7" s="444">
        <v>15317</v>
      </c>
      <c r="CI7" s="444">
        <v>24305</v>
      </c>
      <c r="CJ7" s="444">
        <v>26705</v>
      </c>
      <c r="CK7" s="439">
        <v>22116</v>
      </c>
      <c r="CL7" s="438" t="s">
        <v>4</v>
      </c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8" t="s">
        <v>4</v>
      </c>
      <c r="DK7" s="438"/>
      <c r="DL7" s="438"/>
      <c r="DM7" s="438"/>
      <c r="DN7" s="438"/>
      <c r="DO7" s="438"/>
      <c r="DP7" s="438"/>
      <c r="DQ7" s="438"/>
      <c r="DR7" s="438"/>
      <c r="DS7" s="438"/>
      <c r="DT7" s="438"/>
      <c r="DU7" s="438"/>
      <c r="DV7" s="439"/>
      <c r="DW7" s="439"/>
      <c r="DX7" s="439"/>
      <c r="DY7" s="439"/>
      <c r="DZ7" s="439"/>
      <c r="EA7" s="439"/>
      <c r="EB7" s="439"/>
      <c r="EC7" s="439"/>
      <c r="ED7" s="439"/>
      <c r="EE7" s="439"/>
      <c r="EF7" s="439"/>
      <c r="EG7" s="449"/>
      <c r="EH7" s="450"/>
      <c r="EI7" s="450"/>
      <c r="EJ7" s="450"/>
      <c r="EK7" s="450"/>
      <c r="EL7" s="450"/>
      <c r="EM7" s="450"/>
      <c r="EN7" s="450"/>
      <c r="EO7" s="450"/>
      <c r="EP7" s="450"/>
      <c r="EQ7" s="450"/>
      <c r="ER7" s="438" t="s">
        <v>4</v>
      </c>
      <c r="ES7" s="439"/>
      <c r="ET7" s="439"/>
      <c r="EU7" s="439"/>
      <c r="EV7" s="439"/>
      <c r="EW7" s="439"/>
      <c r="EX7" s="439"/>
      <c r="EY7" s="439"/>
      <c r="EZ7" s="439"/>
      <c r="FA7" s="439"/>
      <c r="FB7" s="439"/>
      <c r="FC7" s="439"/>
      <c r="FD7" s="439"/>
      <c r="FE7" s="439"/>
      <c r="FF7" s="439"/>
      <c r="FG7" s="439"/>
      <c r="FH7" s="439"/>
      <c r="FI7" s="439"/>
      <c r="FJ7" s="439"/>
      <c r="FK7" s="439"/>
      <c r="FL7" s="439"/>
      <c r="FM7" s="439"/>
      <c r="FN7" s="439"/>
      <c r="FO7" s="439"/>
      <c r="FP7" s="439"/>
      <c r="FQ7"/>
    </row>
    <row r="8" spans="1:173" ht="15.75">
      <c r="A8" s="438" t="s">
        <v>5</v>
      </c>
      <c r="B8" s="445">
        <v>2366</v>
      </c>
      <c r="C8" s="445">
        <v>336</v>
      </c>
      <c r="D8" s="445">
        <v>221</v>
      </c>
      <c r="E8" s="445">
        <v>329</v>
      </c>
      <c r="F8" s="445">
        <v>205</v>
      </c>
      <c r="G8" s="445">
        <v>4</v>
      </c>
      <c r="H8" s="445">
        <v>2</v>
      </c>
      <c r="I8" s="445">
        <v>39</v>
      </c>
      <c r="J8" s="445">
        <v>424</v>
      </c>
      <c r="K8" s="445">
        <v>363</v>
      </c>
      <c r="L8" s="445">
        <v>443</v>
      </c>
      <c r="M8" s="445">
        <v>67922</v>
      </c>
      <c r="N8" s="445">
        <v>8844</v>
      </c>
      <c r="O8" s="445">
        <v>5829</v>
      </c>
      <c r="P8" s="445">
        <v>8779</v>
      </c>
      <c r="Q8" s="445">
        <v>4579</v>
      </c>
      <c r="R8" s="445">
        <v>78</v>
      </c>
      <c r="S8" s="445">
        <v>24</v>
      </c>
      <c r="T8" s="445">
        <v>514</v>
      </c>
      <c r="U8" s="445">
        <v>10730</v>
      </c>
      <c r="V8" s="445">
        <v>10197</v>
      </c>
      <c r="W8" s="445">
        <v>18348</v>
      </c>
      <c r="X8" s="438" t="s">
        <v>5</v>
      </c>
      <c r="Y8" s="444">
        <v>1245</v>
      </c>
      <c r="Z8" s="444">
        <v>175</v>
      </c>
      <c r="AA8" s="444">
        <v>116</v>
      </c>
      <c r="AB8" s="444">
        <v>152</v>
      </c>
      <c r="AC8" s="444">
        <v>120</v>
      </c>
      <c r="AD8" s="444">
        <v>4</v>
      </c>
      <c r="AE8" s="444">
        <v>2</v>
      </c>
      <c r="AF8" s="444">
        <v>18</v>
      </c>
      <c r="AG8" s="444">
        <v>241</v>
      </c>
      <c r="AH8" s="444">
        <v>161</v>
      </c>
      <c r="AI8" s="444">
        <v>256</v>
      </c>
      <c r="AJ8" s="444">
        <v>26445</v>
      </c>
      <c r="AK8" s="444">
        <v>3784</v>
      </c>
      <c r="AL8" s="444">
        <v>2649</v>
      </c>
      <c r="AM8" s="444">
        <v>3310</v>
      </c>
      <c r="AN8" s="444">
        <v>2045</v>
      </c>
      <c r="AO8" s="444">
        <v>78</v>
      </c>
      <c r="AP8" s="444">
        <v>24</v>
      </c>
      <c r="AQ8" s="444">
        <v>300</v>
      </c>
      <c r="AR8" s="444">
        <v>4768</v>
      </c>
      <c r="AS8" s="444">
        <v>2878</v>
      </c>
      <c r="AT8" s="444">
        <v>6609</v>
      </c>
      <c r="AU8" s="438" t="s">
        <v>5</v>
      </c>
      <c r="AV8" s="416">
        <v>2890</v>
      </c>
      <c r="AW8" s="445">
        <v>499</v>
      </c>
      <c r="AX8" s="445">
        <v>341</v>
      </c>
      <c r="AY8" s="445">
        <v>177</v>
      </c>
      <c r="AZ8" s="445">
        <v>190</v>
      </c>
      <c r="BA8" s="445">
        <v>45</v>
      </c>
      <c r="BB8" s="445">
        <v>308</v>
      </c>
      <c r="BC8" s="445">
        <v>493</v>
      </c>
      <c r="BD8" s="445">
        <v>508</v>
      </c>
      <c r="BE8" s="445">
        <v>329</v>
      </c>
      <c r="BF8" s="416">
        <v>47208</v>
      </c>
      <c r="BG8" s="445">
        <v>7342</v>
      </c>
      <c r="BH8" s="445">
        <v>3627</v>
      </c>
      <c r="BI8" s="445">
        <v>1980</v>
      </c>
      <c r="BJ8" s="445">
        <v>4444</v>
      </c>
      <c r="BK8" s="445">
        <v>671</v>
      </c>
      <c r="BL8" s="445">
        <v>3931</v>
      </c>
      <c r="BM8" s="445">
        <v>8731</v>
      </c>
      <c r="BN8" s="445">
        <v>8483</v>
      </c>
      <c r="BO8" s="445">
        <v>7999</v>
      </c>
      <c r="BP8" s="438" t="s">
        <v>5</v>
      </c>
      <c r="BQ8" s="445">
        <v>1976</v>
      </c>
      <c r="BR8" s="444">
        <v>358</v>
      </c>
      <c r="BS8" s="444">
        <v>288</v>
      </c>
      <c r="BT8" s="444">
        <v>110</v>
      </c>
      <c r="BU8" s="439"/>
      <c r="BV8" s="444">
        <v>96</v>
      </c>
      <c r="BW8" s="444">
        <v>24</v>
      </c>
      <c r="BX8" s="444">
        <v>194</v>
      </c>
      <c r="BY8" s="444">
        <v>332</v>
      </c>
      <c r="BZ8" s="444">
        <v>329</v>
      </c>
      <c r="CA8" s="439">
        <v>245</v>
      </c>
      <c r="CB8" s="446">
        <v>28622</v>
      </c>
      <c r="CC8" s="444">
        <v>5322</v>
      </c>
      <c r="CD8" s="444">
        <v>2510</v>
      </c>
      <c r="CE8" s="444">
        <v>1061</v>
      </c>
      <c r="CF8" s="444">
        <v>1794</v>
      </c>
      <c r="CG8" s="444">
        <v>433</v>
      </c>
      <c r="CH8" s="444">
        <v>2257</v>
      </c>
      <c r="CI8" s="444">
        <v>4414</v>
      </c>
      <c r="CJ8" s="444">
        <v>4721</v>
      </c>
      <c r="CK8" s="439">
        <v>6110</v>
      </c>
      <c r="CL8" s="438" t="s">
        <v>5</v>
      </c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8" t="s">
        <v>5</v>
      </c>
      <c r="DK8" s="438"/>
      <c r="DL8" s="438"/>
      <c r="DM8" s="438"/>
      <c r="DN8" s="438"/>
      <c r="DO8" s="438"/>
      <c r="DP8" s="438"/>
      <c r="DQ8" s="438"/>
      <c r="DR8" s="438"/>
      <c r="DS8" s="438"/>
      <c r="DT8" s="438"/>
      <c r="DU8" s="438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51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38" t="s">
        <v>5</v>
      </c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/>
    </row>
    <row r="9" spans="1:173" ht="15.75">
      <c r="A9" s="438" t="s">
        <v>6</v>
      </c>
      <c r="B9" s="445">
        <v>4052</v>
      </c>
      <c r="C9" s="445">
        <v>682</v>
      </c>
      <c r="D9" s="445">
        <v>486</v>
      </c>
      <c r="E9" s="445">
        <v>518</v>
      </c>
      <c r="F9" s="445">
        <v>365</v>
      </c>
      <c r="G9" s="445">
        <v>197</v>
      </c>
      <c r="H9" s="445">
        <v>25</v>
      </c>
      <c r="I9" s="445">
        <v>280</v>
      </c>
      <c r="J9" s="445">
        <v>405</v>
      </c>
      <c r="K9" s="445">
        <v>508</v>
      </c>
      <c r="L9" s="445">
        <v>586</v>
      </c>
      <c r="M9" s="445">
        <v>109700</v>
      </c>
      <c r="N9" s="445">
        <v>20590</v>
      </c>
      <c r="O9" s="445">
        <v>12463</v>
      </c>
      <c r="P9" s="445">
        <v>14870</v>
      </c>
      <c r="Q9" s="445">
        <v>7435</v>
      </c>
      <c r="R9" s="445">
        <v>2710</v>
      </c>
      <c r="S9" s="445">
        <v>224</v>
      </c>
      <c r="T9" s="445">
        <v>4616</v>
      </c>
      <c r="U9" s="445">
        <v>11215</v>
      </c>
      <c r="V9" s="445">
        <v>15487</v>
      </c>
      <c r="W9" s="445">
        <v>20090</v>
      </c>
      <c r="X9" s="438" t="s">
        <v>6</v>
      </c>
      <c r="Y9" s="444">
        <v>2880</v>
      </c>
      <c r="Z9" s="444">
        <v>471</v>
      </c>
      <c r="AA9" s="444">
        <v>310</v>
      </c>
      <c r="AB9" s="444">
        <v>363</v>
      </c>
      <c r="AC9" s="444">
        <v>294</v>
      </c>
      <c r="AD9" s="444">
        <v>164</v>
      </c>
      <c r="AE9" s="444">
        <v>19</v>
      </c>
      <c r="AF9" s="444">
        <v>216</v>
      </c>
      <c r="AG9" s="444">
        <v>312</v>
      </c>
      <c r="AH9" s="444">
        <v>366</v>
      </c>
      <c r="AI9" s="444">
        <v>365</v>
      </c>
      <c r="AJ9" s="444">
        <v>58660</v>
      </c>
      <c r="AK9" s="444">
        <v>11179</v>
      </c>
      <c r="AL9" s="444">
        <v>5878</v>
      </c>
      <c r="AM9" s="444">
        <v>7719</v>
      </c>
      <c r="AN9" s="444">
        <v>4548</v>
      </c>
      <c r="AO9" s="444">
        <v>2087</v>
      </c>
      <c r="AP9" s="444">
        <v>151</v>
      </c>
      <c r="AQ9" s="444">
        <v>3284</v>
      </c>
      <c r="AR9" s="444">
        <v>7158</v>
      </c>
      <c r="AS9" s="444">
        <v>7277</v>
      </c>
      <c r="AT9" s="444">
        <v>9379</v>
      </c>
      <c r="AU9" s="438" t="s">
        <v>6</v>
      </c>
      <c r="AV9" s="417">
        <v>4368</v>
      </c>
      <c r="AW9" s="445">
        <v>977</v>
      </c>
      <c r="AX9" s="445">
        <v>548</v>
      </c>
      <c r="AY9" s="445">
        <v>308</v>
      </c>
      <c r="AZ9" s="445">
        <v>233</v>
      </c>
      <c r="BA9" s="445">
        <v>192</v>
      </c>
      <c r="BB9" s="445">
        <v>526</v>
      </c>
      <c r="BC9" s="445">
        <v>502</v>
      </c>
      <c r="BD9" s="445">
        <v>751</v>
      </c>
      <c r="BE9" s="445">
        <v>331</v>
      </c>
      <c r="BF9" s="417">
        <v>94155</v>
      </c>
      <c r="BG9" s="445">
        <v>25642</v>
      </c>
      <c r="BH9" s="445">
        <v>9633</v>
      </c>
      <c r="BI9" s="445">
        <v>6266</v>
      </c>
      <c r="BJ9" s="445">
        <v>3562</v>
      </c>
      <c r="BK9" s="445">
        <v>2778</v>
      </c>
      <c r="BL9" s="445">
        <v>9291</v>
      </c>
      <c r="BM9" s="445">
        <v>8739</v>
      </c>
      <c r="BN9" s="445">
        <v>18514</v>
      </c>
      <c r="BO9" s="439">
        <v>9730</v>
      </c>
      <c r="BP9" s="438" t="s">
        <v>6</v>
      </c>
      <c r="BQ9" s="445">
        <v>2835</v>
      </c>
      <c r="BR9" s="444">
        <v>545</v>
      </c>
      <c r="BS9" s="444">
        <v>381</v>
      </c>
      <c r="BT9" s="444">
        <v>202</v>
      </c>
      <c r="BU9" s="439"/>
      <c r="BV9" s="444">
        <v>164</v>
      </c>
      <c r="BW9" s="444">
        <v>136</v>
      </c>
      <c r="BX9" s="444">
        <v>357</v>
      </c>
      <c r="BY9" s="444">
        <v>326</v>
      </c>
      <c r="BZ9" s="444">
        <v>494</v>
      </c>
      <c r="CA9" s="439">
        <v>230</v>
      </c>
      <c r="CB9" s="446">
        <v>44769</v>
      </c>
      <c r="CC9" s="444">
        <v>9998</v>
      </c>
      <c r="CD9" s="444">
        <v>5039</v>
      </c>
      <c r="CE9" s="444">
        <v>3784</v>
      </c>
      <c r="CF9" s="444">
        <v>1775</v>
      </c>
      <c r="CG9" s="444">
        <v>1461</v>
      </c>
      <c r="CH9" s="444">
        <v>4470</v>
      </c>
      <c r="CI9" s="444">
        <v>4221</v>
      </c>
      <c r="CJ9" s="444">
        <v>8478</v>
      </c>
      <c r="CK9" s="439">
        <v>5543</v>
      </c>
      <c r="CL9" s="438" t="s">
        <v>6</v>
      </c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  <c r="DG9" s="439"/>
      <c r="DH9" s="439"/>
      <c r="DI9" s="439"/>
      <c r="DJ9" s="438" t="s">
        <v>6</v>
      </c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9"/>
      <c r="DW9" s="439"/>
      <c r="DX9" s="439"/>
      <c r="DY9" s="439"/>
      <c r="DZ9" s="439"/>
      <c r="EA9" s="439"/>
      <c r="EB9" s="439"/>
      <c r="EC9" s="439"/>
      <c r="ED9" s="439"/>
      <c r="EE9" s="439"/>
      <c r="EF9" s="439"/>
      <c r="EG9" s="451"/>
      <c r="EH9" s="452"/>
      <c r="EI9" s="452"/>
      <c r="EJ9" s="452"/>
      <c r="EK9" s="452"/>
      <c r="EL9" s="452"/>
      <c r="EM9" s="452"/>
      <c r="EN9" s="452"/>
      <c r="EO9" s="452"/>
      <c r="EP9" s="452"/>
      <c r="EQ9" s="452"/>
      <c r="ER9" s="438" t="s">
        <v>6</v>
      </c>
      <c r="ES9" s="439"/>
      <c r="ET9" s="439"/>
      <c r="EU9" s="439"/>
      <c r="EV9" s="439"/>
      <c r="EW9" s="439"/>
      <c r="EX9" s="439"/>
      <c r="EY9" s="439"/>
      <c r="EZ9" s="439"/>
      <c r="FA9" s="439"/>
      <c r="FB9" s="439"/>
      <c r="FC9" s="439"/>
      <c r="FD9" s="439"/>
      <c r="FE9" s="439"/>
      <c r="FF9" s="439"/>
      <c r="FG9" s="439"/>
      <c r="FH9" s="439"/>
      <c r="FI9" s="439"/>
      <c r="FJ9" s="439"/>
      <c r="FK9" s="439"/>
      <c r="FL9" s="439"/>
      <c r="FM9" s="439"/>
      <c r="FN9" s="439"/>
      <c r="FO9" s="439"/>
      <c r="FP9" s="439"/>
      <c r="FQ9"/>
    </row>
    <row r="10" spans="1:173" ht="15.75">
      <c r="A10" s="438" t="s">
        <v>7</v>
      </c>
      <c r="B10" s="445">
        <v>3194</v>
      </c>
      <c r="C10" s="445">
        <v>583</v>
      </c>
      <c r="D10" s="445">
        <v>419</v>
      </c>
      <c r="E10" s="445">
        <v>534</v>
      </c>
      <c r="F10" s="445">
        <v>137</v>
      </c>
      <c r="G10" s="445">
        <v>8</v>
      </c>
      <c r="H10" s="445">
        <v>2</v>
      </c>
      <c r="I10" s="445">
        <v>146</v>
      </c>
      <c r="J10" s="445">
        <v>551</v>
      </c>
      <c r="K10" s="445">
        <v>442</v>
      </c>
      <c r="L10" s="445">
        <v>372</v>
      </c>
      <c r="M10" s="445">
        <v>93004</v>
      </c>
      <c r="N10" s="445">
        <v>19288</v>
      </c>
      <c r="O10" s="445">
        <v>12078</v>
      </c>
      <c r="P10" s="445">
        <v>17526</v>
      </c>
      <c r="Q10" s="445">
        <v>2866</v>
      </c>
      <c r="R10" s="445">
        <v>169</v>
      </c>
      <c r="S10" s="445">
        <v>21</v>
      </c>
      <c r="T10" s="445">
        <v>2826</v>
      </c>
      <c r="U10" s="445">
        <v>14315</v>
      </c>
      <c r="V10" s="445">
        <v>11911</v>
      </c>
      <c r="W10" s="445">
        <v>12004</v>
      </c>
      <c r="X10" s="438" t="s">
        <v>7</v>
      </c>
      <c r="Y10" s="444">
        <v>2102</v>
      </c>
      <c r="Z10" s="444">
        <v>397</v>
      </c>
      <c r="AA10" s="444">
        <v>256</v>
      </c>
      <c r="AB10" s="444">
        <v>363</v>
      </c>
      <c r="AC10" s="444">
        <v>106</v>
      </c>
      <c r="AD10" s="444">
        <v>8</v>
      </c>
      <c r="AE10" s="444">
        <v>2</v>
      </c>
      <c r="AF10" s="444">
        <v>111</v>
      </c>
      <c r="AG10" s="444">
        <v>324</v>
      </c>
      <c r="AH10" s="444">
        <v>325</v>
      </c>
      <c r="AI10" s="444">
        <v>210</v>
      </c>
      <c r="AJ10" s="444">
        <v>57222</v>
      </c>
      <c r="AK10" s="444">
        <v>13036</v>
      </c>
      <c r="AL10" s="444">
        <v>7452</v>
      </c>
      <c r="AM10" s="444">
        <v>11315</v>
      </c>
      <c r="AN10" s="444">
        <v>2040</v>
      </c>
      <c r="AO10" s="444">
        <v>169</v>
      </c>
      <c r="AP10" s="444">
        <v>21</v>
      </c>
      <c r="AQ10" s="444">
        <v>2331</v>
      </c>
      <c r="AR10" s="444">
        <v>8216</v>
      </c>
      <c r="AS10" s="444">
        <v>7325</v>
      </c>
      <c r="AT10" s="444">
        <v>5317</v>
      </c>
      <c r="AU10" s="438" t="s">
        <v>7</v>
      </c>
      <c r="AV10" s="416">
        <v>4584</v>
      </c>
      <c r="AW10" s="445">
        <v>291</v>
      </c>
      <c r="AX10" s="445">
        <v>924</v>
      </c>
      <c r="AY10" s="445">
        <v>495</v>
      </c>
      <c r="AZ10" s="445">
        <v>215</v>
      </c>
      <c r="BA10" s="445">
        <v>142</v>
      </c>
      <c r="BB10" s="445">
        <v>564</v>
      </c>
      <c r="BC10" s="445">
        <v>810</v>
      </c>
      <c r="BD10" s="453">
        <v>609</v>
      </c>
      <c r="BE10" s="445">
        <v>534</v>
      </c>
      <c r="BF10" s="416">
        <v>83181</v>
      </c>
      <c r="BG10" s="445">
        <v>19875</v>
      </c>
      <c r="BH10" s="445">
        <v>8284</v>
      </c>
      <c r="BI10" s="445">
        <v>5966</v>
      </c>
      <c r="BJ10" s="445">
        <v>5043</v>
      </c>
      <c r="BK10" s="445">
        <v>2227</v>
      </c>
      <c r="BL10" s="445">
        <v>7916</v>
      </c>
      <c r="BM10" s="445">
        <v>12809</v>
      </c>
      <c r="BN10" s="445">
        <v>10096</v>
      </c>
      <c r="BO10" s="445">
        <v>10965</v>
      </c>
      <c r="BP10" s="438" t="s">
        <v>8</v>
      </c>
      <c r="BQ10" s="445">
        <v>1183</v>
      </c>
      <c r="BR10" s="444">
        <v>244</v>
      </c>
      <c r="BS10" s="444">
        <v>127</v>
      </c>
      <c r="BT10" s="444">
        <v>74</v>
      </c>
      <c r="BU10" s="439"/>
      <c r="BV10" s="444">
        <v>92</v>
      </c>
      <c r="BW10" s="444">
        <v>81</v>
      </c>
      <c r="BX10" s="444">
        <v>125</v>
      </c>
      <c r="BY10" s="444">
        <v>174</v>
      </c>
      <c r="BZ10" s="444">
        <v>161</v>
      </c>
      <c r="CA10" s="439">
        <v>105</v>
      </c>
      <c r="CB10" s="446">
        <v>12024</v>
      </c>
      <c r="CC10" s="444">
        <v>3468</v>
      </c>
      <c r="CD10" s="444">
        <v>1526</v>
      </c>
      <c r="CE10" s="444">
        <v>637</v>
      </c>
      <c r="CF10" s="444">
        <v>945</v>
      </c>
      <c r="CG10" s="444">
        <v>883</v>
      </c>
      <c r="CH10" s="444">
        <v>1127</v>
      </c>
      <c r="CI10" s="444">
        <v>901</v>
      </c>
      <c r="CJ10" s="444">
        <v>1333</v>
      </c>
      <c r="CK10" s="439">
        <v>1204</v>
      </c>
      <c r="CL10" s="438" t="s">
        <v>7</v>
      </c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  <c r="DJ10" s="438" t="s">
        <v>7</v>
      </c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9"/>
      <c r="DW10" s="439"/>
      <c r="DX10" s="439"/>
      <c r="DY10" s="439"/>
      <c r="DZ10" s="439"/>
      <c r="EA10" s="439"/>
      <c r="EB10" s="439"/>
      <c r="EC10" s="439"/>
      <c r="ED10" s="439"/>
      <c r="EE10" s="439"/>
      <c r="EF10" s="439"/>
      <c r="EG10" s="454"/>
      <c r="EH10" s="455"/>
      <c r="EI10" s="443"/>
      <c r="EJ10" s="443"/>
      <c r="EK10" s="443"/>
      <c r="EL10" s="443"/>
      <c r="EM10" s="443"/>
      <c r="EN10" s="443"/>
      <c r="EO10" s="443"/>
      <c r="EP10" s="443"/>
      <c r="EQ10" s="443"/>
      <c r="ER10" s="438" t="s">
        <v>7</v>
      </c>
      <c r="ES10" s="439"/>
      <c r="ET10" s="439"/>
      <c r="EU10" s="439"/>
      <c r="EV10" s="439"/>
      <c r="EW10" s="439"/>
      <c r="EX10" s="439"/>
      <c r="EY10" s="439"/>
      <c r="EZ10" s="439"/>
      <c r="FA10" s="439"/>
      <c r="FB10" s="439"/>
      <c r="FC10" s="439"/>
      <c r="FD10" s="439"/>
      <c r="FE10" s="439"/>
      <c r="FF10" s="439"/>
      <c r="FG10" s="439"/>
      <c r="FH10" s="439"/>
      <c r="FI10" s="439"/>
      <c r="FJ10" s="439"/>
      <c r="FK10" s="439"/>
      <c r="FL10" s="439"/>
      <c r="FM10" s="439"/>
      <c r="FN10" s="439"/>
      <c r="FO10" s="439"/>
      <c r="FP10" s="439"/>
      <c r="FQ10"/>
    </row>
    <row r="11" spans="1:173" ht="15.75">
      <c r="A11" s="438" t="s">
        <v>8</v>
      </c>
      <c r="B11" s="445">
        <v>2011</v>
      </c>
      <c r="C11" s="445">
        <v>299</v>
      </c>
      <c r="D11" s="445">
        <v>177</v>
      </c>
      <c r="E11" s="445">
        <v>273</v>
      </c>
      <c r="F11" s="445">
        <v>122</v>
      </c>
      <c r="G11" s="445">
        <v>15</v>
      </c>
      <c r="H11" s="445">
        <v>2</v>
      </c>
      <c r="I11" s="445">
        <v>117</v>
      </c>
      <c r="J11" s="445">
        <v>492</v>
      </c>
      <c r="K11" s="445">
        <v>181</v>
      </c>
      <c r="L11" s="445">
        <v>333</v>
      </c>
      <c r="M11" s="445">
        <v>40892</v>
      </c>
      <c r="N11" s="445">
        <v>5038</v>
      </c>
      <c r="O11" s="445">
        <v>2449</v>
      </c>
      <c r="P11" s="445">
        <v>3743</v>
      </c>
      <c r="Q11" s="445">
        <v>1647</v>
      </c>
      <c r="R11" s="445">
        <v>163</v>
      </c>
      <c r="S11" s="445">
        <v>5</v>
      </c>
      <c r="T11" s="445">
        <v>1911</v>
      </c>
      <c r="U11" s="445">
        <v>11222</v>
      </c>
      <c r="V11" s="445">
        <v>3147</v>
      </c>
      <c r="W11" s="445">
        <v>11567</v>
      </c>
      <c r="X11" s="438" t="s">
        <v>8</v>
      </c>
      <c r="Y11" s="444">
        <v>1476</v>
      </c>
      <c r="Z11" s="444">
        <v>247</v>
      </c>
      <c r="AA11" s="444">
        <v>134</v>
      </c>
      <c r="AB11" s="444">
        <v>210</v>
      </c>
      <c r="AC11" s="444">
        <v>107</v>
      </c>
      <c r="AD11" s="444">
        <v>8</v>
      </c>
      <c r="AE11" s="444">
        <v>2</v>
      </c>
      <c r="AF11" s="444">
        <v>101</v>
      </c>
      <c r="AG11" s="444">
        <v>367</v>
      </c>
      <c r="AH11" s="444">
        <v>152</v>
      </c>
      <c r="AI11" s="444">
        <v>148</v>
      </c>
      <c r="AJ11" s="444">
        <v>21674</v>
      </c>
      <c r="AK11" s="444">
        <v>3971</v>
      </c>
      <c r="AL11" s="444">
        <v>1669</v>
      </c>
      <c r="AM11" s="444">
        <v>2577</v>
      </c>
      <c r="AN11" s="444">
        <v>1529</v>
      </c>
      <c r="AO11" s="444">
        <v>94</v>
      </c>
      <c r="AP11" s="444">
        <v>5</v>
      </c>
      <c r="AQ11" s="444">
        <v>1386</v>
      </c>
      <c r="AR11" s="444">
        <v>5816</v>
      </c>
      <c r="AS11" s="444">
        <v>1943</v>
      </c>
      <c r="AT11" s="444">
        <v>2684</v>
      </c>
      <c r="AU11" s="438" t="s">
        <v>8</v>
      </c>
      <c r="AV11" s="416">
        <v>1960</v>
      </c>
      <c r="AW11" s="445">
        <v>517</v>
      </c>
      <c r="AX11" s="445">
        <v>197</v>
      </c>
      <c r="AY11" s="445">
        <v>154</v>
      </c>
      <c r="AZ11" s="445">
        <v>189</v>
      </c>
      <c r="BA11" s="445">
        <v>100</v>
      </c>
      <c r="BB11" s="445">
        <v>175</v>
      </c>
      <c r="BC11" s="445">
        <v>239</v>
      </c>
      <c r="BD11" s="445">
        <v>198</v>
      </c>
      <c r="BE11" s="445">
        <v>191</v>
      </c>
      <c r="BF11" s="416">
        <v>28731</v>
      </c>
      <c r="BG11" s="445">
        <v>9853</v>
      </c>
      <c r="BH11" s="445">
        <v>2667</v>
      </c>
      <c r="BI11" s="445">
        <v>2246</v>
      </c>
      <c r="BJ11" s="445">
        <v>1602</v>
      </c>
      <c r="BK11" s="445">
        <v>1380</v>
      </c>
      <c r="BL11" s="445">
        <v>1970</v>
      </c>
      <c r="BM11" s="445">
        <v>2620</v>
      </c>
      <c r="BN11" s="445">
        <v>2589</v>
      </c>
      <c r="BO11" s="445">
        <v>3804</v>
      </c>
      <c r="BP11" s="438" t="s">
        <v>7</v>
      </c>
      <c r="BQ11" s="445">
        <v>3049</v>
      </c>
      <c r="BR11" s="444">
        <v>553</v>
      </c>
      <c r="BS11" s="444">
        <v>336</v>
      </c>
      <c r="BT11" s="444">
        <v>220</v>
      </c>
      <c r="BU11" s="439"/>
      <c r="BV11" s="444">
        <v>175</v>
      </c>
      <c r="BW11" s="444">
        <v>109</v>
      </c>
      <c r="BX11" s="444">
        <v>381</v>
      </c>
      <c r="BY11" s="444">
        <v>565</v>
      </c>
      <c r="BZ11" s="444">
        <v>379</v>
      </c>
      <c r="CA11" s="439">
        <v>331</v>
      </c>
      <c r="CB11" s="446">
        <v>51051</v>
      </c>
      <c r="CC11" s="444">
        <v>10845</v>
      </c>
      <c r="CD11" s="444">
        <v>5979</v>
      </c>
      <c r="CE11" s="444">
        <v>4220</v>
      </c>
      <c r="CF11" s="444">
        <v>3469</v>
      </c>
      <c r="CG11" s="444">
        <v>1690</v>
      </c>
      <c r="CH11" s="444">
        <v>4138</v>
      </c>
      <c r="CI11" s="444">
        <v>8815</v>
      </c>
      <c r="CJ11" s="444">
        <v>6170</v>
      </c>
      <c r="CK11" s="439">
        <v>5725</v>
      </c>
      <c r="CL11" s="438" t="s">
        <v>8</v>
      </c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8" t="s">
        <v>8</v>
      </c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9"/>
      <c r="DW11" s="439"/>
      <c r="DX11" s="439"/>
      <c r="DY11" s="439"/>
      <c r="DZ11" s="439"/>
      <c r="EA11" s="439"/>
      <c r="EB11" s="439"/>
      <c r="EC11" s="439"/>
      <c r="ED11" s="439"/>
      <c r="EE11" s="439"/>
      <c r="EF11" s="439"/>
      <c r="EG11" s="447"/>
      <c r="EH11" s="448"/>
      <c r="EI11" s="448"/>
      <c r="EJ11" s="448"/>
      <c r="EK11" s="448"/>
      <c r="EL11" s="448"/>
      <c r="EM11" s="448"/>
      <c r="EN11" s="448"/>
      <c r="EO11" s="448"/>
      <c r="EP11" s="448"/>
      <c r="EQ11" s="448"/>
      <c r="ER11" s="438" t="s">
        <v>187</v>
      </c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39"/>
      <c r="FE11" s="439"/>
      <c r="FF11" s="439"/>
      <c r="FG11" s="439"/>
      <c r="FH11" s="439"/>
      <c r="FI11" s="439"/>
      <c r="FJ11" s="439"/>
      <c r="FK11" s="439"/>
      <c r="FL11" s="439"/>
      <c r="FM11" s="439"/>
      <c r="FN11" s="439"/>
      <c r="FO11" s="439"/>
      <c r="FP11" s="439"/>
      <c r="FQ11"/>
    </row>
    <row r="12" spans="1:173" ht="15.75">
      <c r="A12" s="438" t="s">
        <v>9</v>
      </c>
      <c r="B12" s="445">
        <v>3026</v>
      </c>
      <c r="C12" s="445">
        <v>497</v>
      </c>
      <c r="D12" s="445">
        <v>405</v>
      </c>
      <c r="E12" s="445">
        <v>389</v>
      </c>
      <c r="F12" s="445">
        <v>264</v>
      </c>
      <c r="G12" s="445">
        <v>58</v>
      </c>
      <c r="H12" s="445">
        <v>13</v>
      </c>
      <c r="I12" s="445">
        <v>128</v>
      </c>
      <c r="J12" s="445">
        <v>387</v>
      </c>
      <c r="K12" s="445">
        <v>463</v>
      </c>
      <c r="L12" s="445">
        <v>422</v>
      </c>
      <c r="M12" s="445">
        <v>75301</v>
      </c>
      <c r="N12" s="445">
        <v>13972</v>
      </c>
      <c r="O12" s="445">
        <v>10149</v>
      </c>
      <c r="P12" s="445">
        <v>11845</v>
      </c>
      <c r="Q12" s="445">
        <v>4303</v>
      </c>
      <c r="R12" s="445">
        <v>1228</v>
      </c>
      <c r="S12" s="445">
        <v>167</v>
      </c>
      <c r="T12" s="445">
        <v>2392</v>
      </c>
      <c r="U12" s="445">
        <v>8714</v>
      </c>
      <c r="V12" s="445">
        <v>10441</v>
      </c>
      <c r="W12" s="445">
        <v>12090</v>
      </c>
      <c r="X12" s="438" t="s">
        <v>9</v>
      </c>
      <c r="Y12" s="444">
        <v>1120</v>
      </c>
      <c r="Z12" s="444">
        <v>189</v>
      </c>
      <c r="AA12" s="444">
        <v>137</v>
      </c>
      <c r="AB12" s="444">
        <v>121</v>
      </c>
      <c r="AC12" s="444">
        <v>144</v>
      </c>
      <c r="AD12" s="444">
        <v>26</v>
      </c>
      <c r="AE12" s="444">
        <v>5</v>
      </c>
      <c r="AF12" s="444">
        <v>78</v>
      </c>
      <c r="AG12" s="444">
        <v>160</v>
      </c>
      <c r="AH12" s="444">
        <v>170</v>
      </c>
      <c r="AI12" s="444">
        <v>90</v>
      </c>
      <c r="AJ12" s="444">
        <v>17203</v>
      </c>
      <c r="AK12" s="444">
        <v>3295</v>
      </c>
      <c r="AL12" s="444">
        <v>2152</v>
      </c>
      <c r="AM12" s="444">
        <v>2297</v>
      </c>
      <c r="AN12" s="444">
        <v>1490</v>
      </c>
      <c r="AO12" s="444">
        <v>497</v>
      </c>
      <c r="AP12" s="444">
        <v>39</v>
      </c>
      <c r="AQ12" s="444">
        <v>1226</v>
      </c>
      <c r="AR12" s="444">
        <v>2207</v>
      </c>
      <c r="AS12" s="444">
        <v>2668</v>
      </c>
      <c r="AT12" s="444">
        <v>1332</v>
      </c>
      <c r="AU12" s="438" t="s">
        <v>9</v>
      </c>
      <c r="AV12" s="416">
        <v>5062</v>
      </c>
      <c r="AW12" s="439">
        <v>917</v>
      </c>
      <c r="AX12" s="439">
        <v>419</v>
      </c>
      <c r="AY12" s="439">
        <v>427</v>
      </c>
      <c r="AZ12" s="445">
        <v>324</v>
      </c>
      <c r="BA12" s="445">
        <v>159</v>
      </c>
      <c r="BB12" s="445">
        <v>1015</v>
      </c>
      <c r="BC12" s="445">
        <v>735</v>
      </c>
      <c r="BD12" s="445">
        <v>528</v>
      </c>
      <c r="BE12" s="439">
        <v>538</v>
      </c>
      <c r="BF12" s="416">
        <v>94251</v>
      </c>
      <c r="BG12" s="445">
        <v>16434</v>
      </c>
      <c r="BH12" s="445">
        <v>4435</v>
      </c>
      <c r="BI12" s="445">
        <v>7369</v>
      </c>
      <c r="BJ12" s="445">
        <v>5762</v>
      </c>
      <c r="BK12" s="445">
        <v>2175</v>
      </c>
      <c r="BL12" s="445">
        <v>18908</v>
      </c>
      <c r="BM12" s="445">
        <v>16068</v>
      </c>
      <c r="BN12" s="445">
        <v>9341</v>
      </c>
      <c r="BO12" s="445">
        <v>13759</v>
      </c>
      <c r="BP12" s="438" t="s">
        <v>9</v>
      </c>
      <c r="BQ12" s="445">
        <v>1832</v>
      </c>
      <c r="BR12" s="444">
        <v>338</v>
      </c>
      <c r="BS12" s="444">
        <v>175</v>
      </c>
      <c r="BT12" s="444">
        <v>107</v>
      </c>
      <c r="BU12" s="439"/>
      <c r="BV12" s="444">
        <v>96</v>
      </c>
      <c r="BW12" s="444">
        <v>56</v>
      </c>
      <c r="BX12" s="444">
        <v>406</v>
      </c>
      <c r="BY12" s="444">
        <v>267</v>
      </c>
      <c r="BZ12" s="444">
        <v>216</v>
      </c>
      <c r="CA12" s="439">
        <v>171</v>
      </c>
      <c r="CB12" s="446">
        <v>21697</v>
      </c>
      <c r="CC12" s="444">
        <v>4414</v>
      </c>
      <c r="CD12" s="444">
        <v>1518</v>
      </c>
      <c r="CE12" s="444">
        <v>1196</v>
      </c>
      <c r="CF12" s="444">
        <v>956</v>
      </c>
      <c r="CG12" s="444">
        <v>441</v>
      </c>
      <c r="CH12" s="444">
        <v>5775</v>
      </c>
      <c r="CI12" s="444">
        <v>2833</v>
      </c>
      <c r="CJ12" s="444">
        <v>2082</v>
      </c>
      <c r="CK12" s="439">
        <v>2482</v>
      </c>
      <c r="CL12" s="438" t="s">
        <v>9</v>
      </c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  <c r="DJ12" s="438" t="s">
        <v>9</v>
      </c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8"/>
      <c r="DV12" s="439"/>
      <c r="DW12" s="439"/>
      <c r="DX12" s="439"/>
      <c r="DY12" s="439"/>
      <c r="DZ12" s="439"/>
      <c r="EA12" s="439"/>
      <c r="EB12" s="439"/>
      <c r="EC12" s="439"/>
      <c r="ED12" s="439"/>
      <c r="EE12" s="439"/>
      <c r="EF12" s="439"/>
      <c r="EG12" s="454"/>
      <c r="EH12" s="455"/>
      <c r="EI12" s="443"/>
      <c r="EJ12" s="443"/>
      <c r="EK12" s="443"/>
      <c r="EL12" s="456"/>
      <c r="EM12" s="456"/>
      <c r="EN12" s="456"/>
      <c r="EO12" s="443"/>
      <c r="EP12" s="443"/>
      <c r="EQ12" s="443"/>
      <c r="ER12" s="438" t="s">
        <v>9</v>
      </c>
      <c r="ES12" s="439"/>
      <c r="ET12" s="439"/>
      <c r="EU12" s="439"/>
      <c r="EV12" s="439"/>
      <c r="EW12" s="439"/>
      <c r="EX12" s="439"/>
      <c r="EY12" s="439"/>
      <c r="EZ12" s="439"/>
      <c r="FA12" s="439"/>
      <c r="FB12" s="439"/>
      <c r="FC12" s="439"/>
      <c r="FD12" s="439"/>
      <c r="FE12" s="439"/>
      <c r="FF12" s="439"/>
      <c r="FG12" s="439"/>
      <c r="FH12" s="439"/>
      <c r="FI12" s="439"/>
      <c r="FJ12" s="439"/>
      <c r="FK12" s="439"/>
      <c r="FL12" s="439"/>
      <c r="FM12" s="439"/>
      <c r="FN12" s="439"/>
      <c r="FO12" s="439"/>
      <c r="FP12" s="439"/>
      <c r="FQ12"/>
    </row>
    <row r="13" spans="1:173" ht="15.75">
      <c r="A13" s="438" t="s">
        <v>10</v>
      </c>
      <c r="B13" s="445">
        <v>1961</v>
      </c>
      <c r="C13" s="445">
        <v>368</v>
      </c>
      <c r="D13" s="445">
        <v>282</v>
      </c>
      <c r="E13" s="445">
        <v>241</v>
      </c>
      <c r="F13" s="445">
        <v>154</v>
      </c>
      <c r="G13" s="445">
        <v>68</v>
      </c>
      <c r="H13" s="445">
        <v>6</v>
      </c>
      <c r="I13" s="445">
        <v>56</v>
      </c>
      <c r="J13" s="445">
        <v>234</v>
      </c>
      <c r="K13" s="445">
        <v>265</v>
      </c>
      <c r="L13" s="445">
        <v>287</v>
      </c>
      <c r="M13" s="445">
        <v>33597</v>
      </c>
      <c r="N13" s="445">
        <v>7207</v>
      </c>
      <c r="O13" s="445">
        <v>5006</v>
      </c>
      <c r="P13" s="445">
        <v>4581</v>
      </c>
      <c r="Q13" s="445">
        <v>1820</v>
      </c>
      <c r="R13" s="445">
        <v>826</v>
      </c>
      <c r="S13" s="445">
        <v>44</v>
      </c>
      <c r="T13" s="445">
        <v>761</v>
      </c>
      <c r="U13" s="445">
        <v>3457</v>
      </c>
      <c r="V13" s="445">
        <v>3965</v>
      </c>
      <c r="W13" s="445">
        <v>5930</v>
      </c>
      <c r="X13" s="438" t="s">
        <v>10</v>
      </c>
      <c r="Y13" s="444">
        <v>1393</v>
      </c>
      <c r="Z13" s="444">
        <v>264</v>
      </c>
      <c r="AA13" s="444">
        <v>192</v>
      </c>
      <c r="AB13" s="444">
        <v>170</v>
      </c>
      <c r="AC13" s="444">
        <v>120</v>
      </c>
      <c r="AD13" s="444">
        <v>57</v>
      </c>
      <c r="AE13" s="444">
        <v>6</v>
      </c>
      <c r="AF13" s="444">
        <v>42</v>
      </c>
      <c r="AG13" s="444">
        <v>171</v>
      </c>
      <c r="AH13" s="444">
        <v>211</v>
      </c>
      <c r="AI13" s="444">
        <v>159</v>
      </c>
      <c r="AJ13" s="444">
        <v>17182</v>
      </c>
      <c r="AK13" s="444">
        <v>3790</v>
      </c>
      <c r="AL13" s="444">
        <v>2480</v>
      </c>
      <c r="AM13" s="444">
        <v>2068</v>
      </c>
      <c r="AN13" s="444">
        <v>1200</v>
      </c>
      <c r="AO13" s="444">
        <v>534</v>
      </c>
      <c r="AP13" s="444">
        <v>44</v>
      </c>
      <c r="AQ13" s="444">
        <v>502</v>
      </c>
      <c r="AR13" s="444">
        <v>2107</v>
      </c>
      <c r="AS13" s="444">
        <v>2389</v>
      </c>
      <c r="AT13" s="444">
        <v>2068</v>
      </c>
      <c r="AU13" s="438" t="s">
        <v>10</v>
      </c>
      <c r="AV13" s="416">
        <v>2945</v>
      </c>
      <c r="AW13" s="445">
        <v>669</v>
      </c>
      <c r="AX13" s="445">
        <v>229</v>
      </c>
      <c r="AY13" s="445">
        <v>121</v>
      </c>
      <c r="AZ13" s="445">
        <v>153</v>
      </c>
      <c r="BA13" s="445">
        <v>157</v>
      </c>
      <c r="BB13" s="445">
        <v>519</v>
      </c>
      <c r="BC13" s="445">
        <v>265</v>
      </c>
      <c r="BD13" s="445">
        <v>254</v>
      </c>
      <c r="BE13" s="445">
        <v>578</v>
      </c>
      <c r="BF13" s="416">
        <v>48519</v>
      </c>
      <c r="BG13" s="445">
        <v>12903</v>
      </c>
      <c r="BH13" s="445">
        <v>3482</v>
      </c>
      <c r="BI13" s="445">
        <v>1664</v>
      </c>
      <c r="BJ13" s="445">
        <v>2034</v>
      </c>
      <c r="BK13" s="445">
        <v>1849</v>
      </c>
      <c r="BL13" s="445">
        <v>7365</v>
      </c>
      <c r="BM13" s="445">
        <v>4004</v>
      </c>
      <c r="BN13" s="445">
        <v>2822</v>
      </c>
      <c r="BO13" s="445">
        <v>12396</v>
      </c>
      <c r="BP13" s="438" t="s">
        <v>10</v>
      </c>
      <c r="BQ13" s="445">
        <v>1838</v>
      </c>
      <c r="BR13" s="444">
        <v>363</v>
      </c>
      <c r="BS13" s="444">
        <v>164</v>
      </c>
      <c r="BT13" s="444">
        <v>64</v>
      </c>
      <c r="BU13" s="439"/>
      <c r="BV13" s="444">
        <v>109</v>
      </c>
      <c r="BW13" s="444">
        <v>99</v>
      </c>
      <c r="BX13" s="444">
        <v>353</v>
      </c>
      <c r="BY13" s="444">
        <v>178</v>
      </c>
      <c r="BZ13" s="444">
        <v>172</v>
      </c>
      <c r="CA13" s="439">
        <v>336</v>
      </c>
      <c r="CB13" s="446">
        <v>18510</v>
      </c>
      <c r="CC13" s="444">
        <v>3635</v>
      </c>
      <c r="CD13" s="444">
        <v>1767</v>
      </c>
      <c r="CE13" s="444">
        <v>500</v>
      </c>
      <c r="CF13" s="444">
        <v>1122</v>
      </c>
      <c r="CG13" s="444">
        <v>841</v>
      </c>
      <c r="CH13" s="444">
        <v>3417</v>
      </c>
      <c r="CI13" s="444">
        <v>1689</v>
      </c>
      <c r="CJ13" s="444">
        <v>1714</v>
      </c>
      <c r="CK13" s="439">
        <v>3825</v>
      </c>
      <c r="CL13" s="438" t="s">
        <v>10</v>
      </c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39"/>
      <c r="DE13" s="439"/>
      <c r="DF13" s="439"/>
      <c r="DG13" s="439"/>
      <c r="DH13" s="439"/>
      <c r="DI13" s="439"/>
      <c r="DJ13" s="438" t="s">
        <v>10</v>
      </c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9"/>
      <c r="DW13" s="439"/>
      <c r="DX13" s="439"/>
      <c r="DY13" s="439"/>
      <c r="DZ13" s="439"/>
      <c r="EA13" s="439"/>
      <c r="EB13" s="439"/>
      <c r="EC13" s="439"/>
      <c r="ED13" s="439"/>
      <c r="EE13" s="439"/>
      <c r="EF13" s="439"/>
      <c r="EG13" s="457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38" t="s">
        <v>10</v>
      </c>
      <c r="ES13" s="439"/>
      <c r="ET13" s="439"/>
      <c r="EU13" s="439"/>
      <c r="EV13" s="439"/>
      <c r="EW13" s="439"/>
      <c r="EX13" s="439"/>
      <c r="EY13" s="439"/>
      <c r="EZ13" s="439"/>
      <c r="FA13" s="439"/>
      <c r="FB13" s="439"/>
      <c r="FC13" s="439"/>
      <c r="FD13" s="439"/>
      <c r="FE13" s="439"/>
      <c r="FF13" s="439"/>
      <c r="FG13" s="439"/>
      <c r="FH13" s="439"/>
      <c r="FI13" s="439"/>
      <c r="FJ13" s="439"/>
      <c r="FK13" s="439"/>
      <c r="FL13" s="439"/>
      <c r="FM13" s="439"/>
      <c r="FN13" s="439"/>
      <c r="FO13" s="439"/>
      <c r="FP13" s="439"/>
      <c r="FQ13"/>
    </row>
    <row r="14" spans="1:173" ht="15.75">
      <c r="A14" s="438" t="s">
        <v>11</v>
      </c>
      <c r="B14" s="445">
        <v>2260</v>
      </c>
      <c r="C14" s="445">
        <v>371</v>
      </c>
      <c r="D14" s="445">
        <v>283</v>
      </c>
      <c r="E14" s="445">
        <v>372</v>
      </c>
      <c r="F14" s="445">
        <v>193</v>
      </c>
      <c r="G14" s="445">
        <v>0</v>
      </c>
      <c r="H14" s="445">
        <v>0</v>
      </c>
      <c r="I14" s="445">
        <v>88</v>
      </c>
      <c r="J14" s="445">
        <v>317</v>
      </c>
      <c r="K14" s="445">
        <v>309</v>
      </c>
      <c r="L14" s="445">
        <v>327</v>
      </c>
      <c r="M14" s="445">
        <v>91410</v>
      </c>
      <c r="N14" s="445">
        <v>16544</v>
      </c>
      <c r="O14" s="445">
        <v>11056</v>
      </c>
      <c r="P14" s="445">
        <v>15262</v>
      </c>
      <c r="Q14" s="445">
        <v>6085</v>
      </c>
      <c r="R14" s="445">
        <v>0</v>
      </c>
      <c r="S14" s="445">
        <v>0</v>
      </c>
      <c r="T14" s="445">
        <v>2402</v>
      </c>
      <c r="U14" s="445">
        <v>12444</v>
      </c>
      <c r="V14" s="445">
        <v>14668</v>
      </c>
      <c r="W14" s="445">
        <v>12949</v>
      </c>
      <c r="X14" s="438" t="s">
        <v>11</v>
      </c>
      <c r="Y14" s="444">
        <v>1572</v>
      </c>
      <c r="Z14" s="444">
        <v>267</v>
      </c>
      <c r="AA14" s="444">
        <v>193</v>
      </c>
      <c r="AB14" s="444">
        <v>271</v>
      </c>
      <c r="AC14" s="444">
        <v>130</v>
      </c>
      <c r="AD14" s="444">
        <v>0</v>
      </c>
      <c r="AE14" s="444">
        <v>0</v>
      </c>
      <c r="AF14" s="444">
        <v>72</v>
      </c>
      <c r="AG14" s="444">
        <v>209</v>
      </c>
      <c r="AH14" s="444">
        <v>218</v>
      </c>
      <c r="AI14" s="444">
        <v>212</v>
      </c>
      <c r="AJ14" s="444">
        <v>42979</v>
      </c>
      <c r="AK14" s="444">
        <v>8595</v>
      </c>
      <c r="AL14" s="444">
        <v>5467</v>
      </c>
      <c r="AM14" s="444">
        <v>8136</v>
      </c>
      <c r="AN14" s="444">
        <v>2769</v>
      </c>
      <c r="AO14" s="444">
        <v>0</v>
      </c>
      <c r="AP14" s="444">
        <v>0</v>
      </c>
      <c r="AQ14" s="444">
        <v>1720</v>
      </c>
      <c r="AR14" s="444">
        <v>4912</v>
      </c>
      <c r="AS14" s="444">
        <v>6636</v>
      </c>
      <c r="AT14" s="444">
        <v>4744</v>
      </c>
      <c r="AU14" s="438" t="s">
        <v>11</v>
      </c>
      <c r="AV14" s="416">
        <v>3711</v>
      </c>
      <c r="AW14" s="445">
        <v>552</v>
      </c>
      <c r="AX14" s="445">
        <v>430</v>
      </c>
      <c r="AY14" s="445">
        <v>215</v>
      </c>
      <c r="AZ14" s="445">
        <v>203</v>
      </c>
      <c r="BA14" s="445">
        <v>122</v>
      </c>
      <c r="BB14" s="445">
        <v>496</v>
      </c>
      <c r="BC14" s="445">
        <v>646</v>
      </c>
      <c r="BD14" s="445">
        <v>769</v>
      </c>
      <c r="BE14" s="445">
        <v>278</v>
      </c>
      <c r="BF14" s="416">
        <v>102820</v>
      </c>
      <c r="BG14" s="445">
        <v>18583</v>
      </c>
      <c r="BH14" s="445">
        <v>8684</v>
      </c>
      <c r="BI14" s="445">
        <v>6708</v>
      </c>
      <c r="BJ14" s="445">
        <v>4127</v>
      </c>
      <c r="BK14" s="445">
        <v>1958</v>
      </c>
      <c r="BL14" s="445">
        <v>9492</v>
      </c>
      <c r="BM14" s="445">
        <v>14625</v>
      </c>
      <c r="BN14" s="445">
        <v>25395</v>
      </c>
      <c r="BO14" s="445">
        <v>13248</v>
      </c>
      <c r="BP14" s="438" t="s">
        <v>11</v>
      </c>
      <c r="BQ14" s="445">
        <v>2781</v>
      </c>
      <c r="BR14" s="444">
        <v>364</v>
      </c>
      <c r="BS14" s="444">
        <v>315</v>
      </c>
      <c r="BT14" s="444">
        <v>159</v>
      </c>
      <c r="BU14" s="439"/>
      <c r="BV14" s="444">
        <v>151</v>
      </c>
      <c r="BW14" s="444">
        <v>94</v>
      </c>
      <c r="BX14" s="444">
        <v>379</v>
      </c>
      <c r="BY14" s="444">
        <v>532</v>
      </c>
      <c r="BZ14" s="444">
        <v>612</v>
      </c>
      <c r="CA14" s="439">
        <v>175</v>
      </c>
      <c r="CB14" s="446">
        <v>51845</v>
      </c>
      <c r="CC14" s="444">
        <v>7140</v>
      </c>
      <c r="CD14" s="444">
        <v>4784</v>
      </c>
      <c r="CE14" s="444">
        <v>2914</v>
      </c>
      <c r="CF14" s="444">
        <v>2980</v>
      </c>
      <c r="CG14" s="444">
        <v>1457</v>
      </c>
      <c r="CH14" s="444">
        <v>6010</v>
      </c>
      <c r="CI14" s="444">
        <v>9817</v>
      </c>
      <c r="CJ14" s="444">
        <v>12462</v>
      </c>
      <c r="CK14" s="439">
        <v>4281</v>
      </c>
      <c r="CL14" s="438" t="s">
        <v>11</v>
      </c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8" t="s">
        <v>11</v>
      </c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9"/>
      <c r="DW14" s="439"/>
      <c r="DX14" s="439"/>
      <c r="DY14" s="439"/>
      <c r="DZ14" s="439"/>
      <c r="EA14" s="439"/>
      <c r="EB14" s="439"/>
      <c r="EC14" s="439"/>
      <c r="ED14" s="439"/>
      <c r="EE14" s="439"/>
      <c r="EF14" s="439"/>
      <c r="EG14" s="459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38" t="s">
        <v>11</v>
      </c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  <c r="FL14" s="439"/>
      <c r="FM14" s="439"/>
      <c r="FN14" s="439"/>
      <c r="FO14" s="439"/>
      <c r="FP14" s="439"/>
      <c r="FQ14"/>
    </row>
    <row r="15" spans="1:173" ht="15.75">
      <c r="A15" s="438" t="s">
        <v>12</v>
      </c>
      <c r="B15" s="445">
        <v>1670</v>
      </c>
      <c r="C15" s="445">
        <v>214</v>
      </c>
      <c r="D15" s="445">
        <v>169</v>
      </c>
      <c r="E15" s="445">
        <v>267</v>
      </c>
      <c r="F15" s="445">
        <v>110</v>
      </c>
      <c r="G15" s="445">
        <v>0</v>
      </c>
      <c r="H15" s="445">
        <v>0</v>
      </c>
      <c r="I15" s="445">
        <v>42</v>
      </c>
      <c r="J15" s="445">
        <v>255</v>
      </c>
      <c r="K15" s="445">
        <v>302</v>
      </c>
      <c r="L15" s="445">
        <v>311</v>
      </c>
      <c r="M15" s="445">
        <v>39978</v>
      </c>
      <c r="N15" s="445">
        <v>5671</v>
      </c>
      <c r="O15" s="445">
        <v>3760</v>
      </c>
      <c r="P15" s="445">
        <v>7496</v>
      </c>
      <c r="Q15" s="445">
        <v>1722</v>
      </c>
      <c r="R15" s="445">
        <v>0</v>
      </c>
      <c r="S15" s="445">
        <v>0</v>
      </c>
      <c r="T15" s="445">
        <v>942</v>
      </c>
      <c r="U15" s="445">
        <v>6070</v>
      </c>
      <c r="V15" s="445">
        <v>6779</v>
      </c>
      <c r="W15" s="445">
        <v>7538</v>
      </c>
      <c r="X15" s="438" t="s">
        <v>12</v>
      </c>
      <c r="Y15" s="444">
        <v>1249</v>
      </c>
      <c r="Z15" s="444">
        <v>146</v>
      </c>
      <c r="AA15" s="444">
        <v>107</v>
      </c>
      <c r="AB15" s="444">
        <v>184</v>
      </c>
      <c r="AC15" s="444">
        <v>84</v>
      </c>
      <c r="AD15" s="444">
        <v>0</v>
      </c>
      <c r="AE15" s="444">
        <v>0</v>
      </c>
      <c r="AF15" s="444">
        <v>31</v>
      </c>
      <c r="AG15" s="444">
        <v>196</v>
      </c>
      <c r="AH15" s="444">
        <v>258</v>
      </c>
      <c r="AI15" s="444">
        <v>243</v>
      </c>
      <c r="AJ15" s="444">
        <v>31788</v>
      </c>
      <c r="AK15" s="444">
        <v>4203</v>
      </c>
      <c r="AL15" s="444">
        <v>2630</v>
      </c>
      <c r="AM15" s="444">
        <v>5707</v>
      </c>
      <c r="AN15" s="444">
        <v>1254</v>
      </c>
      <c r="AO15" s="444">
        <v>0</v>
      </c>
      <c r="AP15" s="444">
        <v>0</v>
      </c>
      <c r="AQ15" s="444">
        <v>843</v>
      </c>
      <c r="AR15" s="444">
        <v>4907</v>
      </c>
      <c r="AS15" s="444">
        <v>6116</v>
      </c>
      <c r="AT15" s="444">
        <v>6128</v>
      </c>
      <c r="AU15" s="438" t="s">
        <v>12</v>
      </c>
      <c r="AV15" s="416">
        <v>1737</v>
      </c>
      <c r="AW15" s="445">
        <v>330</v>
      </c>
      <c r="AX15" s="445">
        <v>152</v>
      </c>
      <c r="AY15" s="445">
        <v>108</v>
      </c>
      <c r="AZ15" s="445">
        <v>160</v>
      </c>
      <c r="BA15" s="445">
        <v>97</v>
      </c>
      <c r="BB15" s="445">
        <v>188</v>
      </c>
      <c r="BC15" s="445">
        <v>247</v>
      </c>
      <c r="BD15" s="445">
        <v>216</v>
      </c>
      <c r="BE15" s="445">
        <v>239</v>
      </c>
      <c r="BF15" s="416">
        <v>39878</v>
      </c>
      <c r="BG15" s="445">
        <v>6578</v>
      </c>
      <c r="BH15" s="445">
        <v>2630</v>
      </c>
      <c r="BI15" s="445">
        <v>1635</v>
      </c>
      <c r="BJ15" s="445">
        <v>2945</v>
      </c>
      <c r="BK15" s="445">
        <v>1338</v>
      </c>
      <c r="BL15" s="445">
        <v>5030</v>
      </c>
      <c r="BM15" s="445">
        <v>5009</v>
      </c>
      <c r="BN15" s="445">
        <v>4536</v>
      </c>
      <c r="BO15" s="445">
        <v>10177</v>
      </c>
      <c r="BP15" s="438" t="s">
        <v>12</v>
      </c>
      <c r="BQ15" s="445">
        <v>1084</v>
      </c>
      <c r="BR15" s="444">
        <v>218</v>
      </c>
      <c r="BS15" s="444">
        <v>106</v>
      </c>
      <c r="BT15" s="444">
        <v>36</v>
      </c>
      <c r="BU15" s="439"/>
      <c r="BV15" s="444">
        <v>107</v>
      </c>
      <c r="BW15" s="444">
        <v>43</v>
      </c>
      <c r="BX15" s="444">
        <v>103</v>
      </c>
      <c r="BY15" s="444">
        <v>170</v>
      </c>
      <c r="BZ15" s="444">
        <v>148</v>
      </c>
      <c r="CA15" s="439">
        <v>153</v>
      </c>
      <c r="CB15" s="446">
        <v>22356</v>
      </c>
      <c r="CC15" s="444">
        <v>3348</v>
      </c>
      <c r="CD15" s="444">
        <v>1780</v>
      </c>
      <c r="CE15" s="444">
        <v>573</v>
      </c>
      <c r="CF15" s="444">
        <v>1933</v>
      </c>
      <c r="CG15" s="444">
        <v>802</v>
      </c>
      <c r="CH15" s="444">
        <v>2114</v>
      </c>
      <c r="CI15" s="444">
        <v>3156</v>
      </c>
      <c r="CJ15" s="444">
        <v>3298</v>
      </c>
      <c r="CK15" s="439">
        <v>5352</v>
      </c>
      <c r="CL15" s="438" t="s">
        <v>12</v>
      </c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8" t="s">
        <v>12</v>
      </c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9"/>
      <c r="DW15" s="439"/>
      <c r="DX15" s="439"/>
      <c r="DY15" s="439"/>
      <c r="DZ15" s="439"/>
      <c r="EA15" s="439"/>
      <c r="EB15" s="439"/>
      <c r="EC15" s="439"/>
      <c r="ED15" s="439"/>
      <c r="EE15" s="439"/>
      <c r="EF15" s="439"/>
      <c r="EG15" s="447"/>
      <c r="EH15" s="448"/>
      <c r="EI15" s="448"/>
      <c r="EJ15" s="448"/>
      <c r="EK15" s="448"/>
      <c r="EL15" s="448"/>
      <c r="EM15" s="448"/>
      <c r="EN15" s="448"/>
      <c r="EO15" s="448"/>
      <c r="EP15" s="448"/>
      <c r="EQ15" s="448"/>
      <c r="ER15" s="438" t="s">
        <v>12</v>
      </c>
      <c r="ES15" s="439"/>
      <c r="ET15" s="439"/>
      <c r="EU15" s="439"/>
      <c r="EV15" s="439"/>
      <c r="EW15" s="439"/>
      <c r="EX15" s="439"/>
      <c r="EY15" s="439"/>
      <c r="EZ15" s="439"/>
      <c r="FA15" s="439"/>
      <c r="FB15" s="439"/>
      <c r="FC15" s="439"/>
      <c r="FD15" s="439"/>
      <c r="FE15" s="439"/>
      <c r="FF15" s="439"/>
      <c r="FG15" s="439"/>
      <c r="FH15" s="439"/>
      <c r="FI15" s="439"/>
      <c r="FJ15" s="439"/>
      <c r="FK15" s="439"/>
      <c r="FL15" s="439"/>
      <c r="FM15" s="439"/>
      <c r="FN15" s="439"/>
      <c r="FO15" s="439"/>
      <c r="FP15" s="439"/>
      <c r="FQ15"/>
    </row>
    <row r="16" spans="1:173" ht="15.75">
      <c r="A16" s="438" t="s">
        <v>13</v>
      </c>
      <c r="B16" s="445">
        <v>3501</v>
      </c>
      <c r="C16" s="445">
        <v>410</v>
      </c>
      <c r="D16" s="445">
        <v>348</v>
      </c>
      <c r="E16" s="445">
        <v>326</v>
      </c>
      <c r="F16" s="445">
        <v>282</v>
      </c>
      <c r="G16" s="445">
        <v>141</v>
      </c>
      <c r="H16" s="445">
        <v>39</v>
      </c>
      <c r="I16" s="445">
        <v>88</v>
      </c>
      <c r="J16" s="445">
        <v>562</v>
      </c>
      <c r="K16" s="445">
        <v>652</v>
      </c>
      <c r="L16" s="445">
        <v>653</v>
      </c>
      <c r="M16" s="445">
        <v>59717</v>
      </c>
      <c r="N16" s="445">
        <v>6986</v>
      </c>
      <c r="O16" s="445">
        <v>5258</v>
      </c>
      <c r="P16" s="445">
        <v>5244</v>
      </c>
      <c r="Q16" s="445">
        <v>3183</v>
      </c>
      <c r="R16" s="445">
        <v>1880</v>
      </c>
      <c r="S16" s="445">
        <v>435</v>
      </c>
      <c r="T16" s="445">
        <v>1099</v>
      </c>
      <c r="U16" s="445">
        <v>10139</v>
      </c>
      <c r="V16" s="445">
        <v>12504</v>
      </c>
      <c r="W16" s="445">
        <v>12989</v>
      </c>
      <c r="X16" s="438" t="s">
        <v>13</v>
      </c>
      <c r="Y16" s="444">
        <v>1739</v>
      </c>
      <c r="Z16" s="444">
        <v>236</v>
      </c>
      <c r="AA16" s="444">
        <v>190</v>
      </c>
      <c r="AB16" s="444">
        <v>166</v>
      </c>
      <c r="AC16" s="444">
        <v>182</v>
      </c>
      <c r="AD16" s="444">
        <v>77</v>
      </c>
      <c r="AE16" s="444">
        <v>21</v>
      </c>
      <c r="AF16" s="444">
        <v>51</v>
      </c>
      <c r="AG16" s="444">
        <v>305</v>
      </c>
      <c r="AH16" s="444">
        <v>345</v>
      </c>
      <c r="AI16" s="444">
        <v>166</v>
      </c>
      <c r="AJ16" s="444">
        <v>21671</v>
      </c>
      <c r="AK16" s="444">
        <v>2854</v>
      </c>
      <c r="AL16" s="444">
        <v>2119</v>
      </c>
      <c r="AM16" s="444">
        <v>1972</v>
      </c>
      <c r="AN16" s="444">
        <v>1651</v>
      </c>
      <c r="AO16" s="444">
        <v>740</v>
      </c>
      <c r="AP16" s="444">
        <v>175</v>
      </c>
      <c r="AQ16" s="444">
        <v>642</v>
      </c>
      <c r="AR16" s="444">
        <v>4179</v>
      </c>
      <c r="AS16" s="444">
        <v>5035</v>
      </c>
      <c r="AT16" s="444">
        <v>2304</v>
      </c>
      <c r="AU16" s="438" t="s">
        <v>13</v>
      </c>
      <c r="AV16" s="416">
        <v>4841</v>
      </c>
      <c r="AW16" s="445">
        <v>846</v>
      </c>
      <c r="AX16" s="445">
        <v>382</v>
      </c>
      <c r="AY16" s="445">
        <v>368</v>
      </c>
      <c r="AZ16" s="445">
        <v>290</v>
      </c>
      <c r="BA16" s="445">
        <v>182</v>
      </c>
      <c r="BB16" s="445">
        <v>635</v>
      </c>
      <c r="BC16" s="445">
        <v>805</v>
      </c>
      <c r="BD16" s="445">
        <v>684</v>
      </c>
      <c r="BE16" s="445">
        <v>649</v>
      </c>
      <c r="BF16" s="416">
        <v>59875</v>
      </c>
      <c r="BG16" s="445">
        <v>11938</v>
      </c>
      <c r="BH16" s="445">
        <v>3330</v>
      </c>
      <c r="BI16" s="445">
        <v>4880</v>
      </c>
      <c r="BJ16" s="445">
        <v>3761</v>
      </c>
      <c r="BK16" s="445">
        <v>1866</v>
      </c>
      <c r="BL16" s="445">
        <v>6982</v>
      </c>
      <c r="BM16" s="445">
        <v>8799</v>
      </c>
      <c r="BN16" s="445">
        <v>7341</v>
      </c>
      <c r="BO16" s="439">
        <v>10978</v>
      </c>
      <c r="BP16" s="438" t="s">
        <v>13</v>
      </c>
      <c r="BQ16" s="445">
        <v>1816</v>
      </c>
      <c r="BR16" s="444">
        <v>351</v>
      </c>
      <c r="BS16" s="444">
        <v>231</v>
      </c>
      <c r="BT16" s="444">
        <v>97</v>
      </c>
      <c r="BU16" s="439"/>
      <c r="BV16" s="444">
        <v>115</v>
      </c>
      <c r="BW16" s="444">
        <v>71</v>
      </c>
      <c r="BX16" s="444">
        <v>204</v>
      </c>
      <c r="BY16" s="444">
        <v>236</v>
      </c>
      <c r="BZ16" s="444">
        <v>270</v>
      </c>
      <c r="CA16" s="439">
        <v>241</v>
      </c>
      <c r="CB16" s="446">
        <v>14970</v>
      </c>
      <c r="CC16" s="444">
        <v>3235</v>
      </c>
      <c r="CD16" s="444">
        <v>1607</v>
      </c>
      <c r="CE16" s="444">
        <v>904</v>
      </c>
      <c r="CF16" s="444">
        <v>680</v>
      </c>
      <c r="CG16" s="444">
        <v>420</v>
      </c>
      <c r="CH16" s="444">
        <v>1495</v>
      </c>
      <c r="CI16" s="444">
        <v>1740</v>
      </c>
      <c r="CJ16" s="444">
        <v>1932</v>
      </c>
      <c r="CK16" s="439">
        <v>2957</v>
      </c>
      <c r="CL16" s="438" t="s">
        <v>13</v>
      </c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8" t="s">
        <v>13</v>
      </c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47"/>
      <c r="EH16" s="448"/>
      <c r="EI16" s="448"/>
      <c r="EJ16" s="448"/>
      <c r="EK16" s="448"/>
      <c r="EL16" s="448"/>
      <c r="EM16" s="448"/>
      <c r="EN16" s="448"/>
      <c r="EO16" s="448"/>
      <c r="EP16" s="448"/>
      <c r="EQ16" s="448"/>
      <c r="ER16" s="438" t="s">
        <v>13</v>
      </c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  <c r="FL16" s="439"/>
      <c r="FM16" s="439"/>
      <c r="FN16" s="439"/>
      <c r="FO16" s="439"/>
      <c r="FP16" s="439"/>
      <c r="FQ16"/>
    </row>
    <row r="17" spans="1:173" ht="15.75">
      <c r="A17" s="438" t="s">
        <v>14</v>
      </c>
      <c r="B17" s="445">
        <v>1344</v>
      </c>
      <c r="C17" s="445">
        <v>245</v>
      </c>
      <c r="D17" s="445">
        <v>172</v>
      </c>
      <c r="E17" s="445">
        <v>168</v>
      </c>
      <c r="F17" s="445">
        <v>123</v>
      </c>
      <c r="G17" s="445">
        <v>51</v>
      </c>
      <c r="H17" s="445">
        <v>12</v>
      </c>
      <c r="I17" s="445">
        <v>61</v>
      </c>
      <c r="J17" s="445">
        <v>136</v>
      </c>
      <c r="K17" s="445">
        <v>106</v>
      </c>
      <c r="L17" s="445">
        <v>270</v>
      </c>
      <c r="M17" s="445">
        <v>16413</v>
      </c>
      <c r="N17" s="445">
        <v>3231</v>
      </c>
      <c r="O17" s="445">
        <v>1930</v>
      </c>
      <c r="P17" s="445">
        <v>1998</v>
      </c>
      <c r="Q17" s="445">
        <v>1462</v>
      </c>
      <c r="R17" s="445">
        <v>535</v>
      </c>
      <c r="S17" s="445">
        <v>135</v>
      </c>
      <c r="T17" s="445">
        <v>558</v>
      </c>
      <c r="U17" s="445">
        <v>1391</v>
      </c>
      <c r="V17" s="445">
        <v>1409</v>
      </c>
      <c r="W17" s="445">
        <v>3764</v>
      </c>
      <c r="X17" s="438" t="s">
        <v>14</v>
      </c>
      <c r="Y17" s="444">
        <v>1163</v>
      </c>
      <c r="Z17" s="444">
        <v>220</v>
      </c>
      <c r="AA17" s="444">
        <v>153</v>
      </c>
      <c r="AB17" s="444">
        <v>152</v>
      </c>
      <c r="AC17" s="444">
        <v>100</v>
      </c>
      <c r="AD17" s="444">
        <v>45</v>
      </c>
      <c r="AE17" s="444">
        <v>11</v>
      </c>
      <c r="AF17" s="444">
        <v>55</v>
      </c>
      <c r="AG17" s="444">
        <v>114</v>
      </c>
      <c r="AH17" s="444">
        <v>90</v>
      </c>
      <c r="AI17" s="444">
        <v>223</v>
      </c>
      <c r="AJ17" s="444">
        <v>13333</v>
      </c>
      <c r="AK17" s="444">
        <v>2756</v>
      </c>
      <c r="AL17" s="444">
        <v>1681</v>
      </c>
      <c r="AM17" s="444">
        <v>1725</v>
      </c>
      <c r="AN17" s="444">
        <v>1053</v>
      </c>
      <c r="AO17" s="444">
        <v>478</v>
      </c>
      <c r="AP17" s="444">
        <v>123</v>
      </c>
      <c r="AQ17" s="444">
        <v>485</v>
      </c>
      <c r="AR17" s="444">
        <v>1130</v>
      </c>
      <c r="AS17" s="444">
        <v>1024</v>
      </c>
      <c r="AT17" s="444">
        <v>2878</v>
      </c>
      <c r="AU17" s="438" t="s">
        <v>14</v>
      </c>
      <c r="AV17" s="416">
        <v>2376</v>
      </c>
      <c r="AW17" s="445">
        <v>442</v>
      </c>
      <c r="AX17" s="445">
        <v>196</v>
      </c>
      <c r="AY17" s="445">
        <v>94</v>
      </c>
      <c r="AZ17" s="445">
        <v>103</v>
      </c>
      <c r="BA17" s="445">
        <v>63</v>
      </c>
      <c r="BB17" s="445">
        <v>412</v>
      </c>
      <c r="BC17" s="445">
        <v>456</v>
      </c>
      <c r="BD17" s="445">
        <v>341</v>
      </c>
      <c r="BE17" s="445">
        <v>269</v>
      </c>
      <c r="BF17" s="416">
        <v>25710</v>
      </c>
      <c r="BG17" s="445">
        <v>4999</v>
      </c>
      <c r="BH17" s="445">
        <v>1764</v>
      </c>
      <c r="BI17" s="445">
        <v>717</v>
      </c>
      <c r="BJ17" s="445">
        <v>1338</v>
      </c>
      <c r="BK17" s="445">
        <v>490</v>
      </c>
      <c r="BL17" s="445">
        <v>4217</v>
      </c>
      <c r="BM17" s="445">
        <v>4934</v>
      </c>
      <c r="BN17" s="445">
        <v>4111</v>
      </c>
      <c r="BO17" s="439">
        <v>3140</v>
      </c>
      <c r="BP17" s="438" t="s">
        <v>14</v>
      </c>
      <c r="BQ17" s="445">
        <v>1585</v>
      </c>
      <c r="BR17" s="444">
        <v>254</v>
      </c>
      <c r="BS17" s="444">
        <v>155</v>
      </c>
      <c r="BT17" s="444">
        <v>42</v>
      </c>
      <c r="BU17" s="439"/>
      <c r="BV17" s="444">
        <v>82</v>
      </c>
      <c r="BW17" s="444">
        <v>48</v>
      </c>
      <c r="BX17" s="444">
        <v>294</v>
      </c>
      <c r="BY17" s="444">
        <v>268</v>
      </c>
      <c r="BZ17" s="444">
        <v>237</v>
      </c>
      <c r="CA17" s="439">
        <v>205</v>
      </c>
      <c r="CB17" s="446">
        <v>13152</v>
      </c>
      <c r="CC17" s="444">
        <v>2208</v>
      </c>
      <c r="CD17" s="444">
        <v>1145</v>
      </c>
      <c r="CE17" s="444">
        <v>282</v>
      </c>
      <c r="CF17" s="444">
        <v>964</v>
      </c>
      <c r="CG17" s="444">
        <v>257</v>
      </c>
      <c r="CH17" s="444">
        <v>2549</v>
      </c>
      <c r="CI17" s="444">
        <v>1651</v>
      </c>
      <c r="CJ17" s="444">
        <v>1957</v>
      </c>
      <c r="CK17" s="439">
        <v>2139</v>
      </c>
      <c r="CL17" s="438" t="s">
        <v>14</v>
      </c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8" t="s">
        <v>14</v>
      </c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9"/>
      <c r="DW17" s="439"/>
      <c r="DX17" s="439"/>
      <c r="DY17" s="439"/>
      <c r="DZ17" s="439"/>
      <c r="EA17" s="439"/>
      <c r="EB17" s="439"/>
      <c r="EC17" s="439"/>
      <c r="ED17" s="439"/>
      <c r="EE17" s="439"/>
      <c r="EF17" s="439"/>
      <c r="EG17" s="454"/>
      <c r="EH17" s="455"/>
      <c r="EI17" s="443"/>
      <c r="EJ17" s="443"/>
      <c r="EK17" s="443"/>
      <c r="EL17" s="456"/>
      <c r="EM17" s="456"/>
      <c r="EN17" s="456"/>
      <c r="EO17" s="443"/>
      <c r="EP17" s="443"/>
      <c r="EQ17" s="443"/>
      <c r="ER17" s="438" t="s">
        <v>14</v>
      </c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39"/>
      <c r="FL17" s="439"/>
      <c r="FM17" s="439"/>
      <c r="FN17" s="439"/>
      <c r="FO17" s="439"/>
      <c r="FP17" s="439"/>
      <c r="FQ17"/>
    </row>
    <row r="18" spans="1:173" ht="15.75">
      <c r="A18" s="438" t="s">
        <v>133</v>
      </c>
      <c r="B18" s="445">
        <v>6314</v>
      </c>
      <c r="C18" s="445">
        <v>1277</v>
      </c>
      <c r="D18" s="445">
        <v>816</v>
      </c>
      <c r="E18" s="445">
        <v>1229</v>
      </c>
      <c r="F18" s="445">
        <v>438</v>
      </c>
      <c r="G18" s="445">
        <v>0</v>
      </c>
      <c r="H18" s="445">
        <v>0</v>
      </c>
      <c r="I18" s="445">
        <v>357</v>
      </c>
      <c r="J18" s="445">
        <v>654</v>
      </c>
      <c r="K18" s="445">
        <v>951</v>
      </c>
      <c r="L18" s="445">
        <v>592</v>
      </c>
      <c r="M18" s="445">
        <v>172776</v>
      </c>
      <c r="N18" s="445">
        <v>38564</v>
      </c>
      <c r="O18" s="445">
        <v>18268</v>
      </c>
      <c r="P18" s="445">
        <v>31812</v>
      </c>
      <c r="Q18" s="445">
        <v>9533</v>
      </c>
      <c r="R18" s="445">
        <v>0</v>
      </c>
      <c r="S18" s="445">
        <v>0</v>
      </c>
      <c r="T18" s="445">
        <v>6158</v>
      </c>
      <c r="U18" s="445">
        <v>21297</v>
      </c>
      <c r="V18" s="445">
        <v>27565</v>
      </c>
      <c r="W18" s="445">
        <v>19579</v>
      </c>
      <c r="X18" s="438" t="s">
        <v>133</v>
      </c>
      <c r="Y18" s="444">
        <v>5579</v>
      </c>
      <c r="Z18" s="444">
        <v>1142</v>
      </c>
      <c r="AA18" s="444">
        <v>718</v>
      </c>
      <c r="AB18" s="444">
        <v>1111</v>
      </c>
      <c r="AC18" s="444">
        <v>376</v>
      </c>
      <c r="AD18" s="444">
        <v>0</v>
      </c>
      <c r="AE18" s="444">
        <v>0</v>
      </c>
      <c r="AF18" s="444">
        <v>324</v>
      </c>
      <c r="AG18" s="444">
        <v>573</v>
      </c>
      <c r="AH18" s="444">
        <v>835</v>
      </c>
      <c r="AI18" s="444">
        <v>500</v>
      </c>
      <c r="AJ18" s="444">
        <v>138950</v>
      </c>
      <c r="AK18" s="444">
        <v>31704</v>
      </c>
      <c r="AL18" s="444">
        <v>14489</v>
      </c>
      <c r="AM18" s="444">
        <v>26706</v>
      </c>
      <c r="AN18" s="444">
        <v>7722</v>
      </c>
      <c r="AO18" s="444">
        <v>0</v>
      </c>
      <c r="AP18" s="444">
        <v>0</v>
      </c>
      <c r="AQ18" s="444">
        <v>5382</v>
      </c>
      <c r="AR18" s="444">
        <v>16506</v>
      </c>
      <c r="AS18" s="444">
        <v>21255</v>
      </c>
      <c r="AT18" s="444">
        <v>15186</v>
      </c>
      <c r="AU18" s="438" t="s">
        <v>133</v>
      </c>
      <c r="AV18" s="416">
        <v>6361</v>
      </c>
      <c r="AW18" s="445">
        <v>1125</v>
      </c>
      <c r="AX18" s="445">
        <v>1135</v>
      </c>
      <c r="AY18" s="445">
        <v>198</v>
      </c>
      <c r="AZ18" s="445">
        <v>329</v>
      </c>
      <c r="BA18" s="445">
        <v>271</v>
      </c>
      <c r="BB18" s="445">
        <v>563</v>
      </c>
      <c r="BC18" s="445">
        <v>887</v>
      </c>
      <c r="BD18" s="445">
        <v>1029</v>
      </c>
      <c r="BE18" s="439">
        <v>824</v>
      </c>
      <c r="BF18" s="416">
        <v>133186</v>
      </c>
      <c r="BG18" s="445">
        <v>22888</v>
      </c>
      <c r="BH18" s="445">
        <v>17048</v>
      </c>
      <c r="BI18" s="445">
        <v>3210</v>
      </c>
      <c r="BJ18" s="445">
        <v>5675</v>
      </c>
      <c r="BK18" s="445">
        <v>4867</v>
      </c>
      <c r="BL18" s="445">
        <v>11437</v>
      </c>
      <c r="BM18" s="445">
        <v>23365</v>
      </c>
      <c r="BN18" s="445">
        <v>25409</v>
      </c>
      <c r="BO18" s="445">
        <v>19287</v>
      </c>
      <c r="BP18" s="438" t="s">
        <v>133</v>
      </c>
      <c r="BQ18" s="445">
        <v>5313</v>
      </c>
      <c r="BR18" s="444">
        <v>922</v>
      </c>
      <c r="BS18" s="444">
        <v>968</v>
      </c>
      <c r="BT18" s="444">
        <v>152</v>
      </c>
      <c r="BU18" s="439"/>
      <c r="BV18" s="444">
        <v>265</v>
      </c>
      <c r="BW18" s="444">
        <v>223</v>
      </c>
      <c r="BX18" s="444">
        <v>444</v>
      </c>
      <c r="BY18" s="444">
        <v>742</v>
      </c>
      <c r="BZ18" s="444">
        <v>880</v>
      </c>
      <c r="CA18" s="439">
        <v>717</v>
      </c>
      <c r="CB18" s="446">
        <v>83992</v>
      </c>
      <c r="CC18" s="444">
        <v>16306</v>
      </c>
      <c r="CD18" s="444">
        <v>12857</v>
      </c>
      <c r="CE18" s="444">
        <v>1757</v>
      </c>
      <c r="CF18" s="444">
        <v>3628</v>
      </c>
      <c r="CG18" s="444">
        <v>3347</v>
      </c>
      <c r="CH18" s="444">
        <v>5891</v>
      </c>
      <c r="CI18" s="444">
        <v>11970</v>
      </c>
      <c r="CJ18" s="444">
        <v>15072</v>
      </c>
      <c r="CK18" s="439">
        <v>13164</v>
      </c>
      <c r="CL18" s="438" t="s">
        <v>133</v>
      </c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8" t="s">
        <v>133</v>
      </c>
      <c r="DK18" s="438"/>
      <c r="DL18" s="438"/>
      <c r="DM18" s="438"/>
      <c r="DN18" s="438"/>
      <c r="DO18" s="438"/>
      <c r="DP18" s="438"/>
      <c r="DQ18" s="438"/>
      <c r="DR18" s="438"/>
      <c r="DS18" s="438"/>
      <c r="DT18" s="438"/>
      <c r="DU18" s="438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54"/>
      <c r="EH18" s="455"/>
      <c r="EI18" s="443"/>
      <c r="EJ18" s="443"/>
      <c r="EK18" s="461"/>
      <c r="EL18" s="443"/>
      <c r="EM18" s="443"/>
      <c r="EN18" s="443"/>
      <c r="EO18" s="443"/>
      <c r="EP18" s="443"/>
      <c r="EQ18" s="443"/>
      <c r="ER18" s="438" t="s">
        <v>133</v>
      </c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39"/>
      <c r="FL18" s="439"/>
      <c r="FM18" s="439"/>
      <c r="FN18" s="439"/>
      <c r="FO18" s="439"/>
      <c r="FP18" s="439"/>
      <c r="FQ18"/>
    </row>
    <row r="19" spans="1:173" ht="15.75">
      <c r="A19" s="438" t="s">
        <v>148</v>
      </c>
      <c r="B19" s="445">
        <v>769</v>
      </c>
      <c r="C19" s="445">
        <v>154</v>
      </c>
      <c r="D19" s="445">
        <v>131</v>
      </c>
      <c r="E19" s="445">
        <v>111</v>
      </c>
      <c r="F19" s="445">
        <v>27</v>
      </c>
      <c r="G19" s="445">
        <v>16</v>
      </c>
      <c r="H19" s="445">
        <v>1</v>
      </c>
      <c r="I19" s="445">
        <v>56</v>
      </c>
      <c r="J19" s="445">
        <v>124</v>
      </c>
      <c r="K19" s="445">
        <v>67</v>
      </c>
      <c r="L19" s="445">
        <v>82</v>
      </c>
      <c r="M19" s="445">
        <v>49869</v>
      </c>
      <c r="N19" s="445">
        <v>10256</v>
      </c>
      <c r="O19" s="445">
        <v>6940</v>
      </c>
      <c r="P19" s="445">
        <v>7700</v>
      </c>
      <c r="Q19" s="445">
        <v>797</v>
      </c>
      <c r="R19" s="445">
        <v>458</v>
      </c>
      <c r="S19" s="445">
        <v>0</v>
      </c>
      <c r="T19" s="445">
        <v>2754</v>
      </c>
      <c r="U19" s="445">
        <v>10279</v>
      </c>
      <c r="V19" s="445">
        <v>4969</v>
      </c>
      <c r="W19" s="445">
        <v>5716</v>
      </c>
      <c r="X19" s="438" t="s">
        <v>148</v>
      </c>
      <c r="Y19" s="444">
        <v>0</v>
      </c>
      <c r="Z19" s="444">
        <v>0</v>
      </c>
      <c r="AA19" s="444">
        <v>0</v>
      </c>
      <c r="AB19" s="444">
        <v>0</v>
      </c>
      <c r="AC19" s="444">
        <v>0</v>
      </c>
      <c r="AD19" s="444">
        <v>0</v>
      </c>
      <c r="AE19" s="444">
        <v>0</v>
      </c>
      <c r="AF19" s="444">
        <v>0</v>
      </c>
      <c r="AG19" s="444">
        <v>0</v>
      </c>
      <c r="AH19" s="444">
        <v>0</v>
      </c>
      <c r="AI19" s="444">
        <v>0</v>
      </c>
      <c r="AJ19" s="445">
        <v>0</v>
      </c>
      <c r="AK19" s="444">
        <v>0</v>
      </c>
      <c r="AL19" s="444">
        <v>0</v>
      </c>
      <c r="AM19" s="444">
        <v>0</v>
      </c>
      <c r="AN19" s="444">
        <v>0</v>
      </c>
      <c r="AO19" s="444">
        <v>0</v>
      </c>
      <c r="AP19" s="444">
        <v>0</v>
      </c>
      <c r="AQ19" s="444">
        <v>0</v>
      </c>
      <c r="AR19" s="444">
        <v>0</v>
      </c>
      <c r="AS19" s="444">
        <v>0</v>
      </c>
      <c r="AT19" s="444">
        <v>0</v>
      </c>
      <c r="AU19" s="438" t="s">
        <v>149</v>
      </c>
      <c r="AV19" s="416">
        <v>1522</v>
      </c>
      <c r="AW19" s="445">
        <v>450</v>
      </c>
      <c r="AX19" s="445">
        <v>104</v>
      </c>
      <c r="AY19" s="445">
        <v>166</v>
      </c>
      <c r="AZ19" s="445">
        <v>51</v>
      </c>
      <c r="BA19" s="445">
        <v>31</v>
      </c>
      <c r="BB19" s="445">
        <v>254</v>
      </c>
      <c r="BC19" s="445">
        <v>111</v>
      </c>
      <c r="BD19" s="445">
        <v>190</v>
      </c>
      <c r="BE19" s="439">
        <v>165</v>
      </c>
      <c r="BF19" s="416">
        <v>53386</v>
      </c>
      <c r="BG19" s="445">
        <v>19751</v>
      </c>
      <c r="BH19" s="445">
        <v>2483</v>
      </c>
      <c r="BI19" s="445">
        <v>5549</v>
      </c>
      <c r="BJ19" s="445">
        <v>883</v>
      </c>
      <c r="BK19" s="445">
        <v>648</v>
      </c>
      <c r="BL19" s="445">
        <v>6638</v>
      </c>
      <c r="BM19" s="445">
        <v>3326</v>
      </c>
      <c r="BN19" s="445">
        <v>5817</v>
      </c>
      <c r="BO19" s="439">
        <v>8291</v>
      </c>
      <c r="BP19" s="438" t="s">
        <v>147</v>
      </c>
      <c r="BQ19" s="439">
        <v>0</v>
      </c>
      <c r="BR19" s="439">
        <v>0</v>
      </c>
      <c r="BS19" s="439">
        <v>0</v>
      </c>
      <c r="BT19" s="439">
        <v>0</v>
      </c>
      <c r="BU19" s="439"/>
      <c r="BV19" s="439">
        <v>0</v>
      </c>
      <c r="BW19" s="439">
        <v>0</v>
      </c>
      <c r="BX19" s="439">
        <v>0</v>
      </c>
      <c r="BY19" s="439">
        <v>0</v>
      </c>
      <c r="BZ19" s="439">
        <v>0</v>
      </c>
      <c r="CA19" s="439">
        <v>0</v>
      </c>
      <c r="CB19" s="441">
        <v>0</v>
      </c>
      <c r="CC19" s="439">
        <v>0</v>
      </c>
      <c r="CD19" s="439">
        <v>0</v>
      </c>
      <c r="CE19" s="439">
        <v>0</v>
      </c>
      <c r="CF19" s="439">
        <v>0</v>
      </c>
      <c r="CG19" s="439">
        <v>0</v>
      </c>
      <c r="CH19" s="439">
        <v>0</v>
      </c>
      <c r="CI19" s="439">
        <v>0</v>
      </c>
      <c r="CJ19" s="439">
        <v>0</v>
      </c>
      <c r="CK19" s="439">
        <v>0</v>
      </c>
      <c r="CL19" s="438" t="s">
        <v>148</v>
      </c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8" t="s">
        <v>149</v>
      </c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/>
      <c r="DV19" s="439"/>
      <c r="DW19" s="439"/>
      <c r="DX19" s="439"/>
      <c r="DY19" s="439"/>
      <c r="DZ19" s="439"/>
      <c r="EA19" s="439"/>
      <c r="EB19" s="439"/>
      <c r="EC19" s="439"/>
      <c r="ED19" s="439"/>
      <c r="EE19" s="439"/>
      <c r="EF19" s="439"/>
      <c r="EG19" s="462"/>
      <c r="EH19" s="448"/>
      <c r="EI19" s="448"/>
      <c r="EJ19" s="448"/>
      <c r="EK19" s="448"/>
      <c r="EL19" s="448"/>
      <c r="EM19" s="448"/>
      <c r="EN19" s="448"/>
      <c r="EO19" s="448"/>
      <c r="EP19" s="448"/>
      <c r="EQ19" s="448"/>
      <c r="ER19" s="438" t="s">
        <v>148</v>
      </c>
      <c r="ES19" s="439"/>
      <c r="ET19" s="439"/>
      <c r="EU19" s="439"/>
      <c r="EV19" s="439"/>
      <c r="EW19" s="439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39"/>
      <c r="FL19" s="439"/>
      <c r="FM19" s="439"/>
      <c r="FN19" s="439"/>
      <c r="FO19" s="439"/>
      <c r="FP19" s="439"/>
      <c r="FQ19"/>
    </row>
    <row r="20" spans="1:173" ht="15.75">
      <c r="A20" s="438" t="s">
        <v>15</v>
      </c>
      <c r="B20" s="445">
        <v>986</v>
      </c>
      <c r="C20" s="445">
        <v>182</v>
      </c>
      <c r="D20" s="445">
        <v>182</v>
      </c>
      <c r="E20" s="445">
        <v>153</v>
      </c>
      <c r="F20" s="445">
        <v>48</v>
      </c>
      <c r="G20" s="445">
        <v>1</v>
      </c>
      <c r="H20" s="445">
        <v>0</v>
      </c>
      <c r="I20" s="445">
        <v>50</v>
      </c>
      <c r="J20" s="445">
        <v>88</v>
      </c>
      <c r="K20" s="445">
        <v>145</v>
      </c>
      <c r="L20" s="445">
        <v>137</v>
      </c>
      <c r="M20" s="445">
        <v>71774</v>
      </c>
      <c r="N20" s="445">
        <v>12077</v>
      </c>
      <c r="O20" s="445">
        <v>9438</v>
      </c>
      <c r="P20" s="445">
        <v>12413</v>
      </c>
      <c r="Q20" s="445">
        <v>1470</v>
      </c>
      <c r="R20" s="445">
        <v>36</v>
      </c>
      <c r="S20" s="445">
        <v>0</v>
      </c>
      <c r="T20" s="445">
        <v>2904</v>
      </c>
      <c r="U20" s="445">
        <v>7302</v>
      </c>
      <c r="V20" s="445">
        <v>13922</v>
      </c>
      <c r="W20" s="445">
        <v>12212</v>
      </c>
      <c r="X20" s="438" t="s">
        <v>15</v>
      </c>
      <c r="Y20" s="444">
        <v>0</v>
      </c>
      <c r="Z20" s="444">
        <v>0</v>
      </c>
      <c r="AA20" s="444">
        <v>0</v>
      </c>
      <c r="AB20" s="444">
        <v>0</v>
      </c>
      <c r="AC20" s="444">
        <v>0</v>
      </c>
      <c r="AD20" s="444">
        <v>0</v>
      </c>
      <c r="AE20" s="444">
        <v>0</v>
      </c>
      <c r="AF20" s="444">
        <v>0</v>
      </c>
      <c r="AG20" s="444">
        <v>0</v>
      </c>
      <c r="AH20" s="444">
        <v>0</v>
      </c>
      <c r="AI20" s="444">
        <v>0</v>
      </c>
      <c r="AJ20" s="445">
        <v>0</v>
      </c>
      <c r="AK20" s="444">
        <v>0</v>
      </c>
      <c r="AL20" s="444">
        <v>0</v>
      </c>
      <c r="AM20" s="444">
        <v>0</v>
      </c>
      <c r="AN20" s="444">
        <v>0</v>
      </c>
      <c r="AO20" s="444">
        <v>0</v>
      </c>
      <c r="AP20" s="444">
        <v>0</v>
      </c>
      <c r="AQ20" s="444">
        <v>0</v>
      </c>
      <c r="AR20" s="444">
        <v>0</v>
      </c>
      <c r="AS20" s="444">
        <v>0</v>
      </c>
      <c r="AT20" s="444">
        <v>0</v>
      </c>
      <c r="AU20" s="438" t="s">
        <v>15</v>
      </c>
      <c r="AV20" s="416">
        <v>2238</v>
      </c>
      <c r="AW20" s="445">
        <v>562</v>
      </c>
      <c r="AX20" s="445">
        <v>143</v>
      </c>
      <c r="AY20" s="445">
        <v>130</v>
      </c>
      <c r="AZ20" s="445">
        <v>161</v>
      </c>
      <c r="BA20" s="445">
        <v>57</v>
      </c>
      <c r="BB20" s="445">
        <v>289</v>
      </c>
      <c r="BC20" s="445">
        <v>385</v>
      </c>
      <c r="BD20" s="445">
        <v>315</v>
      </c>
      <c r="BE20" s="439">
        <v>196</v>
      </c>
      <c r="BF20" s="416">
        <v>190958</v>
      </c>
      <c r="BG20" s="445">
        <v>50290</v>
      </c>
      <c r="BH20" s="445">
        <v>6267</v>
      </c>
      <c r="BI20" s="445">
        <v>14120</v>
      </c>
      <c r="BJ20" s="445">
        <v>8643</v>
      </c>
      <c r="BK20" s="445">
        <v>2774</v>
      </c>
      <c r="BL20" s="445">
        <v>21258</v>
      </c>
      <c r="BM20" s="445">
        <v>36238</v>
      </c>
      <c r="BN20" s="445">
        <v>31872</v>
      </c>
      <c r="BO20" s="445">
        <v>19496</v>
      </c>
      <c r="BP20" s="438" t="s">
        <v>15</v>
      </c>
      <c r="BQ20" s="439">
        <v>0</v>
      </c>
      <c r="BR20" s="439">
        <v>0</v>
      </c>
      <c r="BS20" s="439">
        <v>0</v>
      </c>
      <c r="BT20" s="439">
        <v>0</v>
      </c>
      <c r="BU20" s="439"/>
      <c r="BV20" s="439">
        <v>0</v>
      </c>
      <c r="BW20" s="439">
        <v>0</v>
      </c>
      <c r="BX20" s="439">
        <v>0</v>
      </c>
      <c r="BY20" s="439">
        <v>0</v>
      </c>
      <c r="BZ20" s="439">
        <v>0</v>
      </c>
      <c r="CA20" s="439">
        <v>0</v>
      </c>
      <c r="CB20" s="441">
        <v>0</v>
      </c>
      <c r="CC20" s="439">
        <v>0</v>
      </c>
      <c r="CD20" s="439">
        <v>0</v>
      </c>
      <c r="CE20" s="439">
        <v>0</v>
      </c>
      <c r="CF20" s="439">
        <v>0</v>
      </c>
      <c r="CG20" s="439">
        <v>0</v>
      </c>
      <c r="CH20" s="439">
        <v>0</v>
      </c>
      <c r="CI20" s="439">
        <v>0</v>
      </c>
      <c r="CJ20" s="439">
        <v>0</v>
      </c>
      <c r="CK20" s="439">
        <v>0</v>
      </c>
      <c r="CL20" s="438" t="s">
        <v>15</v>
      </c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8" t="s">
        <v>15</v>
      </c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62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38" t="s">
        <v>15</v>
      </c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/>
    </row>
    <row r="21" spans="1:173" ht="15.75">
      <c r="A21" s="463" t="s">
        <v>134</v>
      </c>
      <c r="B21" s="445">
        <v>1593</v>
      </c>
      <c r="C21" s="445">
        <v>246</v>
      </c>
      <c r="D21" s="445">
        <v>188</v>
      </c>
      <c r="E21" s="445">
        <v>265</v>
      </c>
      <c r="F21" s="445">
        <v>141</v>
      </c>
      <c r="G21" s="445">
        <v>2</v>
      </c>
      <c r="H21" s="445">
        <v>2</v>
      </c>
      <c r="I21" s="445">
        <v>68</v>
      </c>
      <c r="J21" s="445">
        <v>175</v>
      </c>
      <c r="K21" s="445">
        <v>290</v>
      </c>
      <c r="L21" s="445">
        <v>216</v>
      </c>
      <c r="M21" s="445">
        <v>97091</v>
      </c>
      <c r="N21" s="445">
        <v>14415</v>
      </c>
      <c r="O21" s="445">
        <v>9289</v>
      </c>
      <c r="P21" s="445">
        <v>22030</v>
      </c>
      <c r="Q21" s="445">
        <v>6000</v>
      </c>
      <c r="R21" s="445">
        <v>0</v>
      </c>
      <c r="S21" s="445">
        <v>0</v>
      </c>
      <c r="T21" s="445">
        <v>1558</v>
      </c>
      <c r="U21" s="445">
        <v>7501</v>
      </c>
      <c r="V21" s="445">
        <v>26504</v>
      </c>
      <c r="W21" s="445">
        <v>9794</v>
      </c>
      <c r="X21" s="438" t="s">
        <v>134</v>
      </c>
      <c r="Y21" s="444">
        <v>0</v>
      </c>
      <c r="Z21" s="444">
        <v>0</v>
      </c>
      <c r="AA21" s="444">
        <v>0</v>
      </c>
      <c r="AB21" s="444">
        <v>0</v>
      </c>
      <c r="AC21" s="444">
        <v>0</v>
      </c>
      <c r="AD21" s="444">
        <v>0</v>
      </c>
      <c r="AE21" s="444">
        <v>0</v>
      </c>
      <c r="AF21" s="444">
        <v>0</v>
      </c>
      <c r="AG21" s="444">
        <v>0</v>
      </c>
      <c r="AH21" s="444">
        <v>0</v>
      </c>
      <c r="AI21" s="444">
        <v>0</v>
      </c>
      <c r="AJ21" s="445">
        <v>0</v>
      </c>
      <c r="AK21" s="444">
        <v>0</v>
      </c>
      <c r="AL21" s="444">
        <v>0</v>
      </c>
      <c r="AM21" s="444">
        <v>0</v>
      </c>
      <c r="AN21" s="444">
        <v>0</v>
      </c>
      <c r="AO21" s="444">
        <v>0</v>
      </c>
      <c r="AP21" s="444">
        <v>0</v>
      </c>
      <c r="AQ21" s="444">
        <v>0</v>
      </c>
      <c r="AR21" s="444">
        <v>0</v>
      </c>
      <c r="AS21" s="444">
        <v>0</v>
      </c>
      <c r="AT21" s="444">
        <v>0</v>
      </c>
      <c r="AU21" s="463" t="s">
        <v>134</v>
      </c>
      <c r="AV21" s="416">
        <v>2001</v>
      </c>
      <c r="AW21" s="445">
        <v>485</v>
      </c>
      <c r="AX21" s="445">
        <v>256</v>
      </c>
      <c r="AY21" s="445">
        <v>130</v>
      </c>
      <c r="AZ21" s="445">
        <v>107</v>
      </c>
      <c r="BA21" s="445">
        <v>46</v>
      </c>
      <c r="BB21" s="445">
        <v>152</v>
      </c>
      <c r="BC21" s="445">
        <v>272</v>
      </c>
      <c r="BD21" s="445">
        <v>329</v>
      </c>
      <c r="BE21" s="439">
        <v>224</v>
      </c>
      <c r="BF21" s="416">
        <v>83061</v>
      </c>
      <c r="BG21" s="445">
        <v>27403</v>
      </c>
      <c r="BH21" s="445">
        <v>9216</v>
      </c>
      <c r="BI21" s="445">
        <v>7096</v>
      </c>
      <c r="BJ21" s="445">
        <v>2809</v>
      </c>
      <c r="BK21" s="445">
        <v>671</v>
      </c>
      <c r="BL21" s="445">
        <v>4507</v>
      </c>
      <c r="BM21" s="445">
        <v>9132</v>
      </c>
      <c r="BN21" s="445">
        <v>14433</v>
      </c>
      <c r="BO21" s="439">
        <v>7794</v>
      </c>
      <c r="BP21" s="438" t="s">
        <v>134</v>
      </c>
      <c r="BQ21" s="439">
        <v>0</v>
      </c>
      <c r="BR21" s="439">
        <v>0</v>
      </c>
      <c r="BS21" s="439">
        <v>0</v>
      </c>
      <c r="BT21" s="439">
        <v>0</v>
      </c>
      <c r="BU21" s="439"/>
      <c r="BV21" s="439">
        <v>0</v>
      </c>
      <c r="BW21" s="439">
        <v>0</v>
      </c>
      <c r="BX21" s="439">
        <v>0</v>
      </c>
      <c r="BY21" s="439">
        <v>0</v>
      </c>
      <c r="BZ21" s="439">
        <v>0</v>
      </c>
      <c r="CA21" s="439">
        <v>0</v>
      </c>
      <c r="CB21" s="441">
        <v>0</v>
      </c>
      <c r="CC21" s="439">
        <v>0</v>
      </c>
      <c r="CD21" s="439">
        <v>0</v>
      </c>
      <c r="CE21" s="439">
        <v>0</v>
      </c>
      <c r="CF21" s="439">
        <v>0</v>
      </c>
      <c r="CG21" s="439">
        <v>0</v>
      </c>
      <c r="CH21" s="439">
        <v>0</v>
      </c>
      <c r="CI21" s="439">
        <v>0</v>
      </c>
      <c r="CJ21" s="439">
        <v>0</v>
      </c>
      <c r="CK21" s="439">
        <v>0</v>
      </c>
      <c r="CL21" s="463" t="s">
        <v>134</v>
      </c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63" t="s">
        <v>134</v>
      </c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62"/>
      <c r="EH21" s="443"/>
      <c r="EI21" s="443"/>
      <c r="EJ21" s="443"/>
      <c r="EK21" s="443"/>
      <c r="EL21" s="443"/>
      <c r="EM21" s="443"/>
      <c r="EN21" s="443"/>
      <c r="EO21" s="443"/>
      <c r="EP21" s="443"/>
      <c r="EQ21" s="443"/>
      <c r="ER21" s="438" t="s">
        <v>134</v>
      </c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39"/>
      <c r="FL21" s="439"/>
      <c r="FM21" s="439"/>
      <c r="FN21" s="439"/>
      <c r="FO21" s="439"/>
      <c r="FP21" s="439"/>
      <c r="FQ21"/>
    </row>
    <row r="22" spans="1:173" ht="18.75">
      <c r="A22" s="418" t="s">
        <v>135</v>
      </c>
      <c r="B22" s="420">
        <v>48131</v>
      </c>
      <c r="C22" s="420">
        <v>7958</v>
      </c>
      <c r="D22" s="420">
        <v>5833</v>
      </c>
      <c r="E22" s="420">
        <v>6953</v>
      </c>
      <c r="F22" s="420">
        <v>3829</v>
      </c>
      <c r="G22" s="420">
        <v>858</v>
      </c>
      <c r="H22" s="420">
        <v>171</v>
      </c>
      <c r="I22" s="420">
        <v>2163</v>
      </c>
      <c r="J22" s="420">
        <v>6822</v>
      </c>
      <c r="K22" s="420">
        <v>6881</v>
      </c>
      <c r="L22" s="420">
        <v>6663</v>
      </c>
      <c r="M22" s="420">
        <v>1344023</v>
      </c>
      <c r="N22" s="420">
        <v>237788</v>
      </c>
      <c r="O22" s="420">
        <v>149892</v>
      </c>
      <c r="P22" s="420">
        <v>213449</v>
      </c>
      <c r="Q22" s="420">
        <v>77083</v>
      </c>
      <c r="R22" s="420">
        <v>12979</v>
      </c>
      <c r="S22" s="420">
        <v>2091</v>
      </c>
      <c r="T22" s="420">
        <v>43496</v>
      </c>
      <c r="U22" s="420">
        <v>187388</v>
      </c>
      <c r="V22" s="420">
        <v>210363</v>
      </c>
      <c r="W22" s="420">
        <v>209494</v>
      </c>
      <c r="X22" s="418" t="s">
        <v>135</v>
      </c>
      <c r="Y22" s="423">
        <v>31406</v>
      </c>
      <c r="Z22" s="423">
        <v>5314</v>
      </c>
      <c r="AA22" s="423">
        <v>3613</v>
      </c>
      <c r="AB22" s="423">
        <v>4598</v>
      </c>
      <c r="AC22" s="423">
        <v>2709</v>
      </c>
      <c r="AD22" s="423">
        <v>617</v>
      </c>
      <c r="AE22" s="423">
        <v>112</v>
      </c>
      <c r="AF22" s="423">
        <v>1567</v>
      </c>
      <c r="AG22" s="423">
        <v>4560</v>
      </c>
      <c r="AH22" s="423">
        <v>4588</v>
      </c>
      <c r="AI22" s="423">
        <v>3727</v>
      </c>
      <c r="AJ22" s="423">
        <v>659810</v>
      </c>
      <c r="AK22" s="423">
        <v>125291</v>
      </c>
      <c r="AL22" s="423">
        <v>72301</v>
      </c>
      <c r="AM22" s="423">
        <v>104937</v>
      </c>
      <c r="AN22" s="423">
        <v>43168</v>
      </c>
      <c r="AO22" s="423">
        <v>7801</v>
      </c>
      <c r="AP22" s="423">
        <v>1107</v>
      </c>
      <c r="AQ22" s="423">
        <v>27088</v>
      </c>
      <c r="AR22" s="423">
        <v>97189</v>
      </c>
      <c r="AS22" s="423">
        <v>95688</v>
      </c>
      <c r="AT22" s="423">
        <v>85240</v>
      </c>
      <c r="AU22" s="418" t="s">
        <v>135</v>
      </c>
      <c r="AV22" s="419">
        <v>63771</v>
      </c>
      <c r="AW22" s="420">
        <v>11741</v>
      </c>
      <c r="AX22" s="420">
        <v>7121</v>
      </c>
      <c r="AY22" s="420">
        <v>3810</v>
      </c>
      <c r="AZ22" s="420">
        <v>3789</v>
      </c>
      <c r="BA22" s="420">
        <v>2229</v>
      </c>
      <c r="BB22" s="420">
        <v>8098</v>
      </c>
      <c r="BC22" s="420">
        <v>9840</v>
      </c>
      <c r="BD22" s="420">
        <v>9544</v>
      </c>
      <c r="BE22" s="420">
        <v>7599</v>
      </c>
      <c r="BF22" s="419">
        <v>1347677</v>
      </c>
      <c r="BG22" s="420">
        <v>309105</v>
      </c>
      <c r="BH22" s="420">
        <v>105243</v>
      </c>
      <c r="BI22" s="420">
        <v>78052</v>
      </c>
      <c r="BJ22" s="420">
        <v>67755</v>
      </c>
      <c r="BK22" s="420">
        <v>32348</v>
      </c>
      <c r="BL22" s="420">
        <v>148856</v>
      </c>
      <c r="BM22" s="420">
        <v>200553</v>
      </c>
      <c r="BN22" s="420">
        <v>213474</v>
      </c>
      <c r="BO22" s="420">
        <v>192291</v>
      </c>
      <c r="BP22" s="418" t="s">
        <v>135</v>
      </c>
      <c r="BQ22" s="420">
        <v>38144</v>
      </c>
      <c r="BR22" s="423">
        <v>6496</v>
      </c>
      <c r="BS22" s="423">
        <v>4468</v>
      </c>
      <c r="BT22" s="423">
        <v>1729</v>
      </c>
      <c r="BU22" s="421"/>
      <c r="BV22" s="423">
        <v>2323</v>
      </c>
      <c r="BW22" s="423">
        <v>1449</v>
      </c>
      <c r="BX22" s="423">
        <v>4714</v>
      </c>
      <c r="BY22" s="423">
        <v>6122</v>
      </c>
      <c r="BZ22" s="423">
        <v>6210</v>
      </c>
      <c r="CA22" s="421">
        <v>4633</v>
      </c>
      <c r="CB22" s="420">
        <v>544391</v>
      </c>
      <c r="CC22" s="423">
        <v>100586</v>
      </c>
      <c r="CD22" s="423">
        <v>54011</v>
      </c>
      <c r="CE22" s="423">
        <v>21925</v>
      </c>
      <c r="CF22" s="423">
        <v>32474</v>
      </c>
      <c r="CG22" s="423">
        <v>16910</v>
      </c>
      <c r="CH22" s="423">
        <v>60468</v>
      </c>
      <c r="CI22" s="423">
        <v>83791</v>
      </c>
      <c r="CJ22" s="423">
        <v>92726</v>
      </c>
      <c r="CK22" s="421">
        <v>81500</v>
      </c>
      <c r="CL22" s="418" t="s">
        <v>135</v>
      </c>
      <c r="CM22" s="421"/>
      <c r="CN22" s="421"/>
      <c r="CO22" s="421"/>
      <c r="CP22" s="421"/>
      <c r="CQ22" s="421"/>
      <c r="CR22" s="421"/>
      <c r="CS22" s="421"/>
      <c r="CT22" s="421"/>
      <c r="CU22" s="421"/>
      <c r="CV22" s="421"/>
      <c r="CW22" s="421"/>
      <c r="CX22" s="421"/>
      <c r="CY22" s="421"/>
      <c r="CZ22" s="421"/>
      <c r="DA22" s="421"/>
      <c r="DB22" s="421"/>
      <c r="DC22" s="421"/>
      <c r="DD22" s="421"/>
      <c r="DE22" s="421"/>
      <c r="DF22" s="421"/>
      <c r="DG22" s="421"/>
      <c r="DH22" s="421"/>
      <c r="DI22" s="421"/>
      <c r="DJ22" s="418" t="s">
        <v>135</v>
      </c>
      <c r="DK22" s="418"/>
      <c r="DL22" s="418"/>
      <c r="DM22" s="418"/>
      <c r="DN22" s="418"/>
      <c r="DO22" s="418"/>
      <c r="DP22" s="418"/>
      <c r="DQ22" s="418"/>
      <c r="DR22" s="418"/>
      <c r="DS22" s="418"/>
      <c r="DT22" s="418"/>
      <c r="DU22" s="418"/>
      <c r="DV22" s="421"/>
      <c r="DW22" s="421"/>
      <c r="DX22" s="421"/>
      <c r="DY22" s="421"/>
      <c r="DZ22" s="421"/>
      <c r="EA22" s="421"/>
      <c r="EB22" s="421"/>
      <c r="EC22" s="421"/>
      <c r="ED22" s="421"/>
      <c r="EE22" s="421"/>
      <c r="EF22" s="421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18" t="s">
        <v>135</v>
      </c>
      <c r="ES22" s="421"/>
      <c r="ET22" s="421"/>
      <c r="EU22" s="421"/>
      <c r="EV22" s="421"/>
      <c r="EW22" s="421"/>
      <c r="EX22" s="421"/>
      <c r="EY22" s="421"/>
      <c r="EZ22" s="421"/>
      <c r="FA22" s="421"/>
      <c r="FB22" s="421"/>
      <c r="FC22" s="421"/>
      <c r="FD22" s="421"/>
      <c r="FE22" s="421"/>
      <c r="FF22" s="421"/>
      <c r="FG22" s="421"/>
      <c r="FH22" s="421"/>
      <c r="FI22" s="421"/>
      <c r="FJ22" s="421"/>
      <c r="FK22" s="421"/>
      <c r="FL22" s="421"/>
      <c r="FM22" s="421"/>
      <c r="FN22" s="421"/>
      <c r="FO22" s="421"/>
      <c r="FP22" s="421"/>
      <c r="FQ22"/>
    </row>
  </sheetData>
  <sheetProtection/>
  <mergeCells count="14">
    <mergeCell ref="ES3:FD3"/>
    <mergeCell ref="FE3:FP3"/>
    <mergeCell ref="BF3:BO3"/>
    <mergeCell ref="BQ3:CA3"/>
    <mergeCell ref="CB3:CK3"/>
    <mergeCell ref="CM3:DG3"/>
    <mergeCell ref="DK3:DT3"/>
    <mergeCell ref="DV3:EE3"/>
    <mergeCell ref="B3:L3"/>
    <mergeCell ref="M3:W3"/>
    <mergeCell ref="Y3:AI3"/>
    <mergeCell ref="AJ3:AT3"/>
    <mergeCell ref="AV3:BE3"/>
    <mergeCell ref="EH3:E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K2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K16" sqref="A5:CK16"/>
    </sheetView>
  </sheetViews>
  <sheetFormatPr defaultColWidth="9.140625" defaultRowHeight="15"/>
  <cols>
    <col min="1" max="1" width="19.8515625" style="0" customWidth="1"/>
    <col min="2" max="2" width="6.28125" style="0" customWidth="1"/>
    <col min="3" max="3" width="6.00390625" style="0" customWidth="1"/>
  </cols>
  <sheetData>
    <row r="1" spans="1:89" ht="15">
      <c r="A1" s="466" t="s">
        <v>123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1:89" ht="15" customHeight="1">
      <c r="A2" s="687" t="s">
        <v>20</v>
      </c>
      <c r="B2" s="681" t="s">
        <v>31</v>
      </c>
      <c r="C2" s="681" t="s">
        <v>32</v>
      </c>
      <c r="D2" s="681" t="s">
        <v>33</v>
      </c>
      <c r="E2" s="681" t="s">
        <v>157</v>
      </c>
      <c r="F2" s="681" t="s">
        <v>56</v>
      </c>
      <c r="G2" s="683" t="s">
        <v>57</v>
      </c>
      <c r="H2" s="683" t="s">
        <v>58</v>
      </c>
      <c r="I2" s="683" t="s">
        <v>59</v>
      </c>
      <c r="J2" s="678" t="s">
        <v>83</v>
      </c>
      <c r="K2" s="679"/>
      <c r="L2" s="679"/>
      <c r="M2" s="679"/>
      <c r="N2" s="679"/>
      <c r="O2" s="679"/>
      <c r="P2" s="679"/>
      <c r="Q2" s="680"/>
      <c r="R2" s="678" t="s">
        <v>60</v>
      </c>
      <c r="S2" s="679"/>
      <c r="T2" s="679"/>
      <c r="U2" s="679"/>
      <c r="V2" s="679"/>
      <c r="W2" s="679"/>
      <c r="X2" s="679"/>
      <c r="Y2" s="680"/>
      <c r="Z2" s="678" t="s">
        <v>29</v>
      </c>
      <c r="AA2" s="679"/>
      <c r="AB2" s="679"/>
      <c r="AC2" s="679"/>
      <c r="AD2" s="679"/>
      <c r="AE2" s="679"/>
      <c r="AF2" s="679"/>
      <c r="AG2" s="680"/>
      <c r="AH2" s="678" t="s">
        <v>34</v>
      </c>
      <c r="AI2" s="679"/>
      <c r="AJ2" s="679"/>
      <c r="AK2" s="679"/>
      <c r="AL2" s="679"/>
      <c r="AM2" s="679"/>
      <c r="AN2" s="679"/>
      <c r="AO2" s="680"/>
      <c r="AP2" s="678" t="s">
        <v>18</v>
      </c>
      <c r="AQ2" s="679"/>
      <c r="AR2" s="679"/>
      <c r="AS2" s="679"/>
      <c r="AT2" s="679"/>
      <c r="AU2" s="679"/>
      <c r="AV2" s="679"/>
      <c r="AW2" s="680"/>
      <c r="AX2" s="678" t="s">
        <v>191</v>
      </c>
      <c r="AY2" s="679"/>
      <c r="AZ2" s="679"/>
      <c r="BA2" s="679"/>
      <c r="BB2" s="679"/>
      <c r="BC2" s="679"/>
      <c r="BD2" s="679"/>
      <c r="BE2" s="680"/>
      <c r="BF2" s="678" t="s">
        <v>192</v>
      </c>
      <c r="BG2" s="679"/>
      <c r="BH2" s="679"/>
      <c r="BI2" s="679"/>
      <c r="BJ2" s="679"/>
      <c r="BK2" s="679"/>
      <c r="BL2" s="679"/>
      <c r="BM2" s="680"/>
      <c r="BN2" s="678" t="s">
        <v>19</v>
      </c>
      <c r="BO2" s="679"/>
      <c r="BP2" s="679"/>
      <c r="BQ2" s="679"/>
      <c r="BR2" s="679"/>
      <c r="BS2" s="679"/>
      <c r="BT2" s="679"/>
      <c r="BU2" s="680"/>
      <c r="BV2" s="678" t="s">
        <v>193</v>
      </c>
      <c r="BW2" s="679"/>
      <c r="BX2" s="679"/>
      <c r="BY2" s="679"/>
      <c r="BZ2" s="679"/>
      <c r="CA2" s="679"/>
      <c r="CB2" s="679"/>
      <c r="CC2" s="680"/>
      <c r="CD2" s="696" t="s">
        <v>63</v>
      </c>
      <c r="CE2" s="696"/>
      <c r="CF2" s="696"/>
      <c r="CG2" s="696"/>
      <c r="CH2" s="696"/>
      <c r="CI2" s="696"/>
      <c r="CJ2" s="696"/>
      <c r="CK2" s="696"/>
    </row>
    <row r="3" spans="1:89" ht="15" customHeight="1">
      <c r="A3" s="688"/>
      <c r="B3" s="690"/>
      <c r="C3" s="690"/>
      <c r="D3" s="690"/>
      <c r="E3" s="690"/>
      <c r="F3" s="690"/>
      <c r="G3" s="691"/>
      <c r="H3" s="691"/>
      <c r="I3" s="691"/>
      <c r="J3" s="692" t="s">
        <v>56</v>
      </c>
      <c r="K3" s="464" t="s">
        <v>57</v>
      </c>
      <c r="L3" s="464" t="s">
        <v>58</v>
      </c>
      <c r="M3" s="464" t="s">
        <v>59</v>
      </c>
      <c r="N3" s="681" t="s">
        <v>31</v>
      </c>
      <c r="O3" s="681" t="s">
        <v>32</v>
      </c>
      <c r="P3" s="681" t="s">
        <v>33</v>
      </c>
      <c r="Q3" s="681" t="s">
        <v>157</v>
      </c>
      <c r="R3" s="681" t="s">
        <v>56</v>
      </c>
      <c r="S3" s="683" t="s">
        <v>57</v>
      </c>
      <c r="T3" s="683" t="s">
        <v>58</v>
      </c>
      <c r="U3" s="683" t="s">
        <v>59</v>
      </c>
      <c r="V3" s="681" t="s">
        <v>31</v>
      </c>
      <c r="W3" s="681" t="s">
        <v>32</v>
      </c>
      <c r="X3" s="681" t="s">
        <v>33</v>
      </c>
      <c r="Y3" s="681" t="s">
        <v>157</v>
      </c>
      <c r="Z3" s="681" t="s">
        <v>56</v>
      </c>
      <c r="AA3" s="683" t="s">
        <v>57</v>
      </c>
      <c r="AB3" s="683" t="s">
        <v>58</v>
      </c>
      <c r="AC3" s="683" t="s">
        <v>59</v>
      </c>
      <c r="AD3" s="681" t="s">
        <v>31</v>
      </c>
      <c r="AE3" s="681" t="s">
        <v>32</v>
      </c>
      <c r="AF3" s="681" t="s">
        <v>33</v>
      </c>
      <c r="AG3" s="681" t="s">
        <v>157</v>
      </c>
      <c r="AH3" s="685" t="s">
        <v>56</v>
      </c>
      <c r="AI3" s="683" t="s">
        <v>57</v>
      </c>
      <c r="AJ3" s="683" t="s">
        <v>58</v>
      </c>
      <c r="AK3" s="683" t="s">
        <v>59</v>
      </c>
      <c r="AL3" s="681" t="s">
        <v>31</v>
      </c>
      <c r="AM3" s="681" t="s">
        <v>32</v>
      </c>
      <c r="AN3" s="681" t="s">
        <v>33</v>
      </c>
      <c r="AO3" s="681" t="s">
        <v>157</v>
      </c>
      <c r="AP3" s="681" t="s">
        <v>56</v>
      </c>
      <c r="AQ3" s="683" t="s">
        <v>57</v>
      </c>
      <c r="AR3" s="683" t="s">
        <v>58</v>
      </c>
      <c r="AS3" s="683" t="s">
        <v>59</v>
      </c>
      <c r="AT3" s="681" t="s">
        <v>31</v>
      </c>
      <c r="AU3" s="681" t="s">
        <v>32</v>
      </c>
      <c r="AV3" s="681" t="s">
        <v>33</v>
      </c>
      <c r="AW3" s="681" t="s">
        <v>157</v>
      </c>
      <c r="AX3" s="681" t="s">
        <v>56</v>
      </c>
      <c r="AY3" s="683" t="s">
        <v>57</v>
      </c>
      <c r="AZ3" s="683" t="s">
        <v>58</v>
      </c>
      <c r="BA3" s="683" t="s">
        <v>59</v>
      </c>
      <c r="BB3" s="681" t="s">
        <v>31</v>
      </c>
      <c r="BC3" s="681" t="s">
        <v>32</v>
      </c>
      <c r="BD3" s="681" t="s">
        <v>33</v>
      </c>
      <c r="BE3" s="681" t="s">
        <v>157</v>
      </c>
      <c r="BF3" s="681" t="s">
        <v>56</v>
      </c>
      <c r="BG3" s="683" t="s">
        <v>57</v>
      </c>
      <c r="BH3" s="683" t="s">
        <v>58</v>
      </c>
      <c r="BI3" s="683" t="s">
        <v>59</v>
      </c>
      <c r="BJ3" s="681" t="s">
        <v>31</v>
      </c>
      <c r="BK3" s="681" t="s">
        <v>32</v>
      </c>
      <c r="BL3" s="681" t="s">
        <v>33</v>
      </c>
      <c r="BM3" s="681" t="s">
        <v>157</v>
      </c>
      <c r="BN3" s="681" t="s">
        <v>56</v>
      </c>
      <c r="BO3" s="683" t="s">
        <v>57</v>
      </c>
      <c r="BP3" s="683" t="s">
        <v>58</v>
      </c>
      <c r="BQ3" s="683" t="s">
        <v>59</v>
      </c>
      <c r="BR3" s="681" t="s">
        <v>31</v>
      </c>
      <c r="BS3" s="681" t="s">
        <v>32</v>
      </c>
      <c r="BT3" s="681" t="s">
        <v>33</v>
      </c>
      <c r="BU3" s="681" t="s">
        <v>157</v>
      </c>
      <c r="BV3" s="681" t="s">
        <v>56</v>
      </c>
      <c r="BW3" s="683" t="s">
        <v>57</v>
      </c>
      <c r="BX3" s="683" t="s">
        <v>58</v>
      </c>
      <c r="BY3" s="683" t="s">
        <v>59</v>
      </c>
      <c r="BZ3" s="681" t="s">
        <v>31</v>
      </c>
      <c r="CA3" s="681" t="s">
        <v>32</v>
      </c>
      <c r="CB3" s="681" t="s">
        <v>33</v>
      </c>
      <c r="CC3" s="681" t="s">
        <v>157</v>
      </c>
      <c r="CD3" s="681" t="s">
        <v>56</v>
      </c>
      <c r="CE3" s="683" t="s">
        <v>57</v>
      </c>
      <c r="CF3" s="683" t="s">
        <v>58</v>
      </c>
      <c r="CG3" s="683" t="s">
        <v>59</v>
      </c>
      <c r="CH3" s="681" t="s">
        <v>31</v>
      </c>
      <c r="CI3" s="681" t="s">
        <v>32</v>
      </c>
      <c r="CJ3" s="694" t="s">
        <v>33</v>
      </c>
      <c r="CK3" s="681" t="s">
        <v>157</v>
      </c>
    </row>
    <row r="4" spans="1:89" ht="45.75" customHeight="1">
      <c r="A4" s="689"/>
      <c r="B4" s="682"/>
      <c r="C4" s="682"/>
      <c r="D4" s="682"/>
      <c r="E4" s="682"/>
      <c r="F4" s="682"/>
      <c r="G4" s="684"/>
      <c r="H4" s="684"/>
      <c r="I4" s="684"/>
      <c r="J4" s="693"/>
      <c r="K4" s="35" t="s">
        <v>30</v>
      </c>
      <c r="L4" s="35" t="s">
        <v>30</v>
      </c>
      <c r="M4" s="35" t="s">
        <v>30</v>
      </c>
      <c r="N4" s="682"/>
      <c r="O4" s="682"/>
      <c r="P4" s="682"/>
      <c r="Q4" s="682"/>
      <c r="R4" s="682"/>
      <c r="S4" s="684"/>
      <c r="T4" s="684"/>
      <c r="U4" s="684"/>
      <c r="V4" s="682"/>
      <c r="W4" s="682"/>
      <c r="X4" s="682"/>
      <c r="Y4" s="682"/>
      <c r="Z4" s="682"/>
      <c r="AA4" s="684"/>
      <c r="AB4" s="684"/>
      <c r="AC4" s="684"/>
      <c r="AD4" s="682"/>
      <c r="AE4" s="682"/>
      <c r="AF4" s="682"/>
      <c r="AG4" s="682"/>
      <c r="AH4" s="686"/>
      <c r="AI4" s="684"/>
      <c r="AJ4" s="684"/>
      <c r="AK4" s="684"/>
      <c r="AL4" s="682"/>
      <c r="AM4" s="682"/>
      <c r="AN4" s="682"/>
      <c r="AO4" s="682"/>
      <c r="AP4" s="682"/>
      <c r="AQ4" s="684"/>
      <c r="AR4" s="684"/>
      <c r="AS4" s="684"/>
      <c r="AT4" s="682"/>
      <c r="AU4" s="682"/>
      <c r="AV4" s="682"/>
      <c r="AW4" s="682"/>
      <c r="AX4" s="682"/>
      <c r="AY4" s="684"/>
      <c r="AZ4" s="684"/>
      <c r="BA4" s="684"/>
      <c r="BB4" s="682"/>
      <c r="BC4" s="682"/>
      <c r="BD4" s="682"/>
      <c r="BE4" s="682"/>
      <c r="BF4" s="682"/>
      <c r="BG4" s="684"/>
      <c r="BH4" s="684"/>
      <c r="BI4" s="684"/>
      <c r="BJ4" s="682"/>
      <c r="BK4" s="682"/>
      <c r="BL4" s="682"/>
      <c r="BM4" s="682"/>
      <c r="BN4" s="682"/>
      <c r="BO4" s="684"/>
      <c r="BP4" s="684"/>
      <c r="BQ4" s="684"/>
      <c r="BR4" s="682"/>
      <c r="BS4" s="682"/>
      <c r="BT4" s="682"/>
      <c r="BU4" s="682"/>
      <c r="BV4" s="682"/>
      <c r="BW4" s="684"/>
      <c r="BX4" s="684"/>
      <c r="BY4" s="684"/>
      <c r="BZ4" s="682"/>
      <c r="CA4" s="682"/>
      <c r="CB4" s="682"/>
      <c r="CC4" s="682"/>
      <c r="CD4" s="682"/>
      <c r="CE4" s="684"/>
      <c r="CF4" s="684"/>
      <c r="CG4" s="684"/>
      <c r="CH4" s="682"/>
      <c r="CI4" s="682"/>
      <c r="CJ4" s="695"/>
      <c r="CK4" s="682"/>
    </row>
    <row r="5" spans="1:89" ht="15">
      <c r="A5" s="484">
        <v>1</v>
      </c>
      <c r="B5" s="484">
        <v>2</v>
      </c>
      <c r="C5" s="484">
        <v>3</v>
      </c>
      <c r="D5" s="484">
        <v>4</v>
      </c>
      <c r="E5" s="484">
        <v>5</v>
      </c>
      <c r="F5" s="484">
        <v>6</v>
      </c>
      <c r="G5" s="484">
        <v>7</v>
      </c>
      <c r="H5" s="484">
        <v>8</v>
      </c>
      <c r="I5" s="484">
        <v>9</v>
      </c>
      <c r="J5" s="484">
        <v>10</v>
      </c>
      <c r="K5" s="484">
        <v>11</v>
      </c>
      <c r="L5" s="484">
        <v>12</v>
      </c>
      <c r="M5" s="484">
        <v>13</v>
      </c>
      <c r="N5" s="484">
        <v>14</v>
      </c>
      <c r="O5" s="484">
        <v>15</v>
      </c>
      <c r="P5" s="484">
        <v>16</v>
      </c>
      <c r="Q5" s="484">
        <v>17</v>
      </c>
      <c r="R5" s="484">
        <v>18</v>
      </c>
      <c r="S5" s="484">
        <v>19</v>
      </c>
      <c r="T5" s="484">
        <v>20</v>
      </c>
      <c r="U5" s="484">
        <v>21</v>
      </c>
      <c r="V5" s="484">
        <v>22</v>
      </c>
      <c r="W5" s="484">
        <v>23</v>
      </c>
      <c r="X5" s="484">
        <v>24</v>
      </c>
      <c r="Y5" s="484">
        <v>25</v>
      </c>
      <c r="Z5" s="484">
        <v>26</v>
      </c>
      <c r="AA5" s="484">
        <v>27</v>
      </c>
      <c r="AB5" s="484">
        <v>28</v>
      </c>
      <c r="AC5" s="484">
        <v>29</v>
      </c>
      <c r="AD5" s="484">
        <v>30</v>
      </c>
      <c r="AE5" s="484">
        <v>31</v>
      </c>
      <c r="AF5" s="484">
        <v>32</v>
      </c>
      <c r="AG5" s="484">
        <v>33</v>
      </c>
      <c r="AH5" s="484">
        <v>34</v>
      </c>
      <c r="AI5" s="484">
        <v>35</v>
      </c>
      <c r="AJ5" s="484">
        <v>36</v>
      </c>
      <c r="AK5" s="484">
        <v>37</v>
      </c>
      <c r="AL5" s="484">
        <v>38</v>
      </c>
      <c r="AM5" s="484">
        <v>39</v>
      </c>
      <c r="AN5" s="484">
        <v>40</v>
      </c>
      <c r="AO5" s="484">
        <v>41</v>
      </c>
      <c r="AP5" s="484">
        <v>42</v>
      </c>
      <c r="AQ5" s="484">
        <v>43</v>
      </c>
      <c r="AR5" s="484">
        <v>44</v>
      </c>
      <c r="AS5" s="484">
        <v>45</v>
      </c>
      <c r="AT5" s="484">
        <v>46</v>
      </c>
      <c r="AU5" s="484">
        <v>47</v>
      </c>
      <c r="AV5" s="484">
        <v>48</v>
      </c>
      <c r="AW5" s="484">
        <v>49</v>
      </c>
      <c r="AX5" s="484">
        <v>50</v>
      </c>
      <c r="AY5" s="484">
        <v>51</v>
      </c>
      <c r="AZ5" s="484">
        <v>52</v>
      </c>
      <c r="BA5" s="484">
        <v>53</v>
      </c>
      <c r="BB5" s="484">
        <v>54</v>
      </c>
      <c r="BC5" s="484">
        <v>55</v>
      </c>
      <c r="BD5" s="484">
        <v>56</v>
      </c>
      <c r="BE5" s="484">
        <v>57</v>
      </c>
      <c r="BF5" s="484">
        <v>58</v>
      </c>
      <c r="BG5" s="484">
        <v>59</v>
      </c>
      <c r="BH5" s="484">
        <v>60</v>
      </c>
      <c r="BI5" s="484">
        <v>61</v>
      </c>
      <c r="BJ5" s="484">
        <v>62</v>
      </c>
      <c r="BK5" s="484">
        <v>63</v>
      </c>
      <c r="BL5" s="484">
        <v>64</v>
      </c>
      <c r="BM5" s="484">
        <v>65</v>
      </c>
      <c r="BN5" s="484">
        <v>66</v>
      </c>
      <c r="BO5" s="484">
        <v>67</v>
      </c>
      <c r="BP5" s="484">
        <v>68</v>
      </c>
      <c r="BQ5" s="484">
        <v>69</v>
      </c>
      <c r="BR5" s="484">
        <v>70</v>
      </c>
      <c r="BS5" s="484">
        <v>71</v>
      </c>
      <c r="BT5" s="484">
        <v>72</v>
      </c>
      <c r="BU5" s="484">
        <v>73</v>
      </c>
      <c r="BV5" s="484">
        <v>74</v>
      </c>
      <c r="BW5" s="484">
        <v>75</v>
      </c>
      <c r="BX5" s="484">
        <v>76</v>
      </c>
      <c r="BY5" s="484">
        <v>77</v>
      </c>
      <c r="BZ5" s="484">
        <v>78</v>
      </c>
      <c r="CA5" s="484">
        <v>79</v>
      </c>
      <c r="CB5" s="484">
        <v>80</v>
      </c>
      <c r="CC5" s="484">
        <v>81</v>
      </c>
      <c r="CD5" s="484">
        <v>82</v>
      </c>
      <c r="CE5" s="484">
        <v>83</v>
      </c>
      <c r="CF5" s="484">
        <v>84</v>
      </c>
      <c r="CG5" s="484">
        <v>85</v>
      </c>
      <c r="CH5" s="484">
        <v>86</v>
      </c>
      <c r="CI5" s="484">
        <v>87</v>
      </c>
      <c r="CJ5" s="484">
        <v>88</v>
      </c>
      <c r="CK5" s="484">
        <v>89</v>
      </c>
    </row>
    <row r="6" spans="1:89" ht="15.75">
      <c r="A6" s="3" t="s">
        <v>2</v>
      </c>
      <c r="B6" s="485">
        <v>38</v>
      </c>
      <c r="C6" s="485">
        <v>45</v>
      </c>
      <c r="D6" s="485">
        <v>110</v>
      </c>
      <c r="E6" s="485">
        <v>564</v>
      </c>
      <c r="F6" s="487">
        <v>28927</v>
      </c>
      <c r="G6" s="487">
        <v>11165</v>
      </c>
      <c r="H6" s="487">
        <v>14553</v>
      </c>
      <c r="I6" s="487">
        <v>3209</v>
      </c>
      <c r="J6" s="488">
        <v>14241</v>
      </c>
      <c r="K6" s="488">
        <v>5710</v>
      </c>
      <c r="L6" s="488">
        <v>6892</v>
      </c>
      <c r="M6" s="483">
        <v>1639</v>
      </c>
      <c r="N6" s="483">
        <v>20</v>
      </c>
      <c r="O6" s="483">
        <v>18</v>
      </c>
      <c r="P6" s="483">
        <v>77</v>
      </c>
      <c r="Q6" s="483">
        <v>323</v>
      </c>
      <c r="R6" s="483">
        <v>210</v>
      </c>
      <c r="S6" s="483">
        <v>123</v>
      </c>
      <c r="T6" s="483">
        <v>85</v>
      </c>
      <c r="U6" s="483">
        <v>2</v>
      </c>
      <c r="V6" s="483">
        <v>2</v>
      </c>
      <c r="W6" s="483">
        <v>0</v>
      </c>
      <c r="X6" s="483">
        <v>0</v>
      </c>
      <c r="Y6" s="483">
        <v>21</v>
      </c>
      <c r="Z6" s="489">
        <v>300</v>
      </c>
      <c r="AA6" s="483">
        <v>179</v>
      </c>
      <c r="AB6" s="483">
        <v>67</v>
      </c>
      <c r="AC6" s="483">
        <v>31</v>
      </c>
      <c r="AD6" s="483">
        <v>4</v>
      </c>
      <c r="AE6" s="483">
        <v>9</v>
      </c>
      <c r="AF6" s="483">
        <v>0</v>
      </c>
      <c r="AG6" s="483">
        <v>10</v>
      </c>
      <c r="AH6" s="490">
        <v>0</v>
      </c>
      <c r="AI6" s="483">
        <v>0</v>
      </c>
      <c r="AJ6" s="483">
        <v>0</v>
      </c>
      <c r="AK6" s="483">
        <v>0</v>
      </c>
      <c r="AL6" s="483">
        <v>0</v>
      </c>
      <c r="AM6" s="483">
        <v>0</v>
      </c>
      <c r="AN6" s="483">
        <v>0</v>
      </c>
      <c r="AO6" s="483">
        <v>0</v>
      </c>
      <c r="AP6" s="483">
        <v>3612</v>
      </c>
      <c r="AQ6" s="483">
        <v>1630</v>
      </c>
      <c r="AR6" s="483">
        <v>1927</v>
      </c>
      <c r="AS6" s="483">
        <v>55</v>
      </c>
      <c r="AT6" s="483">
        <v>5</v>
      </c>
      <c r="AU6" s="483">
        <v>6</v>
      </c>
      <c r="AV6" s="483">
        <v>29</v>
      </c>
      <c r="AW6" s="483">
        <v>22</v>
      </c>
      <c r="AX6" s="483">
        <v>6779</v>
      </c>
      <c r="AY6" s="483">
        <v>2407</v>
      </c>
      <c r="AZ6" s="483">
        <v>3697</v>
      </c>
      <c r="BA6" s="483">
        <v>798</v>
      </c>
      <c r="BB6" s="483">
        <v>7</v>
      </c>
      <c r="BC6" s="483">
        <v>12</v>
      </c>
      <c r="BD6" s="483">
        <v>4</v>
      </c>
      <c r="BE6" s="483">
        <v>111</v>
      </c>
      <c r="BF6" s="483">
        <v>925</v>
      </c>
      <c r="BG6" s="483">
        <v>401</v>
      </c>
      <c r="BH6" s="483">
        <v>344</v>
      </c>
      <c r="BI6" s="483">
        <v>180</v>
      </c>
      <c r="BJ6" s="483">
        <v>0</v>
      </c>
      <c r="BK6" s="483">
        <v>0</v>
      </c>
      <c r="BL6" s="483">
        <v>0</v>
      </c>
      <c r="BM6" s="483">
        <v>0</v>
      </c>
      <c r="BN6" s="483">
        <v>1011</v>
      </c>
      <c r="BO6" s="483">
        <v>258</v>
      </c>
      <c r="BP6" s="483">
        <v>738</v>
      </c>
      <c r="BQ6" s="483">
        <v>15</v>
      </c>
      <c r="BR6" s="483">
        <v>0</v>
      </c>
      <c r="BS6" s="483">
        <v>0</v>
      </c>
      <c r="BT6" s="483">
        <v>0</v>
      </c>
      <c r="BU6" s="483">
        <v>77</v>
      </c>
      <c r="BV6" s="483">
        <v>1202</v>
      </c>
      <c r="BW6" s="483">
        <v>347</v>
      </c>
      <c r="BX6" s="483">
        <v>488</v>
      </c>
      <c r="BY6" s="483">
        <v>273</v>
      </c>
      <c r="BZ6" s="483">
        <v>0</v>
      </c>
      <c r="CA6" s="483">
        <v>0</v>
      </c>
      <c r="CB6" s="483">
        <v>0</v>
      </c>
      <c r="CC6" s="483">
        <v>0</v>
      </c>
      <c r="CD6" s="483">
        <v>647</v>
      </c>
      <c r="CE6" s="483">
        <v>116</v>
      </c>
      <c r="CF6" s="483">
        <v>315</v>
      </c>
      <c r="CG6" s="483">
        <v>216</v>
      </c>
      <c r="CH6" s="483">
        <v>0</v>
      </c>
      <c r="CI6" s="483">
        <v>0</v>
      </c>
      <c r="CJ6" s="483">
        <v>0</v>
      </c>
      <c r="CK6" s="483">
        <v>0</v>
      </c>
    </row>
    <row r="7" spans="1:89" ht="15.75">
      <c r="A7" s="3" t="s">
        <v>3</v>
      </c>
      <c r="B7" s="485">
        <v>122</v>
      </c>
      <c r="C7" s="485">
        <v>327</v>
      </c>
      <c r="D7" s="485">
        <v>241</v>
      </c>
      <c r="E7" s="485">
        <v>1514</v>
      </c>
      <c r="F7" s="487">
        <v>37585</v>
      </c>
      <c r="G7" s="487">
        <v>18427</v>
      </c>
      <c r="H7" s="487">
        <v>17791</v>
      </c>
      <c r="I7" s="487">
        <v>1367</v>
      </c>
      <c r="J7" s="491">
        <v>12205</v>
      </c>
      <c r="K7" s="483">
        <v>6428</v>
      </c>
      <c r="L7" s="483">
        <v>5307</v>
      </c>
      <c r="M7" s="483">
        <v>470</v>
      </c>
      <c r="N7" s="483">
        <v>11</v>
      </c>
      <c r="O7" s="483">
        <v>5</v>
      </c>
      <c r="P7" s="483">
        <v>5</v>
      </c>
      <c r="Q7" s="483">
        <v>303</v>
      </c>
      <c r="R7" s="488">
        <v>630</v>
      </c>
      <c r="S7" s="483">
        <v>92</v>
      </c>
      <c r="T7" s="483">
        <v>538</v>
      </c>
      <c r="U7" s="483">
        <v>0</v>
      </c>
      <c r="V7" s="483">
        <v>0</v>
      </c>
      <c r="W7" s="483">
        <v>4</v>
      </c>
      <c r="X7" s="483">
        <v>0</v>
      </c>
      <c r="Y7" s="483">
        <v>0</v>
      </c>
      <c r="Z7" s="483">
        <v>1249</v>
      </c>
      <c r="AA7" s="483">
        <v>354</v>
      </c>
      <c r="AB7" s="483">
        <v>737</v>
      </c>
      <c r="AC7" s="483">
        <v>95</v>
      </c>
      <c r="AD7" s="483">
        <v>0</v>
      </c>
      <c r="AE7" s="483">
        <v>0</v>
      </c>
      <c r="AF7" s="483">
        <v>0</v>
      </c>
      <c r="AG7" s="483">
        <v>63</v>
      </c>
      <c r="AH7" s="490">
        <v>873</v>
      </c>
      <c r="AI7" s="483">
        <v>111</v>
      </c>
      <c r="AJ7" s="483">
        <v>675</v>
      </c>
      <c r="AK7" s="483">
        <v>87</v>
      </c>
      <c r="AL7" s="483">
        <v>0</v>
      </c>
      <c r="AM7" s="483">
        <v>3</v>
      </c>
      <c r="AN7" s="483">
        <v>2</v>
      </c>
      <c r="AO7" s="483">
        <v>15</v>
      </c>
      <c r="AP7" s="483">
        <v>9366</v>
      </c>
      <c r="AQ7" s="483">
        <v>5075</v>
      </c>
      <c r="AR7" s="483">
        <v>4032</v>
      </c>
      <c r="AS7" s="483">
        <v>259</v>
      </c>
      <c r="AT7" s="483">
        <v>43</v>
      </c>
      <c r="AU7" s="483">
        <v>23</v>
      </c>
      <c r="AV7" s="483">
        <v>52</v>
      </c>
      <c r="AW7" s="483">
        <v>140</v>
      </c>
      <c r="AX7" s="483">
        <v>8734</v>
      </c>
      <c r="AY7" s="483">
        <v>4054</v>
      </c>
      <c r="AZ7" s="483">
        <v>4561</v>
      </c>
      <c r="BA7" s="483">
        <v>119</v>
      </c>
      <c r="BB7" s="483">
        <v>1</v>
      </c>
      <c r="BC7" s="483">
        <v>4</v>
      </c>
      <c r="BD7" s="483">
        <v>10</v>
      </c>
      <c r="BE7" s="483">
        <v>171</v>
      </c>
      <c r="BF7" s="483">
        <v>2877</v>
      </c>
      <c r="BG7" s="483">
        <v>1575</v>
      </c>
      <c r="BH7" s="483">
        <v>1052</v>
      </c>
      <c r="BI7" s="483">
        <v>250</v>
      </c>
      <c r="BJ7" s="483">
        <v>0</v>
      </c>
      <c r="BK7" s="483">
        <v>9</v>
      </c>
      <c r="BL7" s="483">
        <v>1</v>
      </c>
      <c r="BM7" s="483">
        <v>800</v>
      </c>
      <c r="BN7" s="483">
        <v>517</v>
      </c>
      <c r="BO7" s="483">
        <v>95</v>
      </c>
      <c r="BP7" s="483">
        <v>345</v>
      </c>
      <c r="BQ7" s="483">
        <v>77</v>
      </c>
      <c r="BR7" s="483">
        <v>67</v>
      </c>
      <c r="BS7" s="483">
        <v>279</v>
      </c>
      <c r="BT7" s="483">
        <v>171</v>
      </c>
      <c r="BU7" s="483">
        <v>0</v>
      </c>
      <c r="BV7" s="483">
        <v>1197</v>
      </c>
      <c r="BW7" s="483">
        <v>643</v>
      </c>
      <c r="BX7" s="483">
        <v>544</v>
      </c>
      <c r="BY7" s="483">
        <v>10</v>
      </c>
      <c r="BZ7" s="483">
        <v>0</v>
      </c>
      <c r="CA7" s="483">
        <v>0</v>
      </c>
      <c r="CB7" s="483">
        <v>0</v>
      </c>
      <c r="CC7" s="483">
        <v>22</v>
      </c>
      <c r="CD7" s="483">
        <v>0</v>
      </c>
      <c r="CE7" s="483">
        <v>0</v>
      </c>
      <c r="CF7" s="483">
        <v>0</v>
      </c>
      <c r="CG7" s="483">
        <v>0</v>
      </c>
      <c r="CH7" s="483">
        <v>0</v>
      </c>
      <c r="CI7" s="483">
        <v>0</v>
      </c>
      <c r="CJ7" s="483">
        <v>0</v>
      </c>
      <c r="CK7" s="483">
        <v>0</v>
      </c>
    </row>
    <row r="8" spans="1:89" ht="15.75">
      <c r="A8" s="3" t="s">
        <v>4</v>
      </c>
      <c r="B8" s="485">
        <v>150</v>
      </c>
      <c r="C8" s="485">
        <v>161</v>
      </c>
      <c r="D8" s="485">
        <v>134</v>
      </c>
      <c r="E8" s="485">
        <v>2192</v>
      </c>
      <c r="F8" s="487">
        <v>36828</v>
      </c>
      <c r="G8" s="487">
        <v>14280</v>
      </c>
      <c r="H8" s="487">
        <v>18849</v>
      </c>
      <c r="I8" s="487">
        <v>3699</v>
      </c>
      <c r="J8" s="491">
        <v>9851</v>
      </c>
      <c r="K8" s="483">
        <v>4580</v>
      </c>
      <c r="L8" s="483">
        <v>4961</v>
      </c>
      <c r="M8" s="483">
        <v>310</v>
      </c>
      <c r="N8" s="483">
        <v>5</v>
      </c>
      <c r="O8" s="483">
        <v>8</v>
      </c>
      <c r="P8" s="483">
        <v>44</v>
      </c>
      <c r="Q8" s="483">
        <v>115</v>
      </c>
      <c r="R8" s="488">
        <v>646</v>
      </c>
      <c r="S8" s="483">
        <v>42</v>
      </c>
      <c r="T8" s="483">
        <v>395</v>
      </c>
      <c r="U8" s="483">
        <v>209</v>
      </c>
      <c r="V8" s="483">
        <v>0</v>
      </c>
      <c r="W8" s="483">
        <v>0</v>
      </c>
      <c r="X8" s="483">
        <v>0</v>
      </c>
      <c r="Y8" s="483">
        <v>646</v>
      </c>
      <c r="Z8" s="483">
        <v>776</v>
      </c>
      <c r="AA8" s="483">
        <v>112</v>
      </c>
      <c r="AB8" s="483">
        <v>570</v>
      </c>
      <c r="AC8" s="483">
        <v>66</v>
      </c>
      <c r="AD8" s="483">
        <v>11</v>
      </c>
      <c r="AE8" s="483">
        <v>0</v>
      </c>
      <c r="AF8" s="483">
        <v>0</v>
      </c>
      <c r="AG8" s="483">
        <v>17</v>
      </c>
      <c r="AH8" s="490">
        <v>1035</v>
      </c>
      <c r="AI8" s="483">
        <v>251</v>
      </c>
      <c r="AJ8" s="483">
        <v>757</v>
      </c>
      <c r="AK8" s="483">
        <v>27</v>
      </c>
      <c r="AL8" s="483">
        <v>4</v>
      </c>
      <c r="AM8" s="483">
        <v>3</v>
      </c>
      <c r="AN8" s="483">
        <v>4</v>
      </c>
      <c r="AO8" s="483">
        <v>25</v>
      </c>
      <c r="AP8" s="483">
        <v>6746</v>
      </c>
      <c r="AQ8" s="483">
        <v>3632</v>
      </c>
      <c r="AR8" s="483">
        <v>3021</v>
      </c>
      <c r="AS8" s="483">
        <v>93</v>
      </c>
      <c r="AT8" s="483">
        <v>42</v>
      </c>
      <c r="AU8" s="483">
        <v>59</v>
      </c>
      <c r="AV8" s="483">
        <v>16</v>
      </c>
      <c r="AW8" s="483">
        <v>265</v>
      </c>
      <c r="AX8" s="483">
        <v>0</v>
      </c>
      <c r="AY8" s="483">
        <v>0</v>
      </c>
      <c r="AZ8" s="483">
        <v>0</v>
      </c>
      <c r="BA8" s="483">
        <v>0</v>
      </c>
      <c r="BB8" s="483">
        <v>0</v>
      </c>
      <c r="BC8" s="483">
        <v>0</v>
      </c>
      <c r="BD8" s="483">
        <v>0</v>
      </c>
      <c r="BE8" s="483">
        <v>0</v>
      </c>
      <c r="BF8" s="483">
        <v>0</v>
      </c>
      <c r="BG8" s="483">
        <v>0</v>
      </c>
      <c r="BH8" s="483">
        <v>0</v>
      </c>
      <c r="BI8" s="483">
        <v>0</v>
      </c>
      <c r="BJ8" s="483">
        <v>0</v>
      </c>
      <c r="BK8" s="483">
        <v>0</v>
      </c>
      <c r="BL8" s="483">
        <v>0</v>
      </c>
      <c r="BM8" s="483">
        <v>0</v>
      </c>
      <c r="BN8" s="483">
        <v>17041</v>
      </c>
      <c r="BO8" s="483">
        <v>5324</v>
      </c>
      <c r="BP8" s="483">
        <v>8782</v>
      </c>
      <c r="BQ8" s="483">
        <v>2935</v>
      </c>
      <c r="BR8" s="483">
        <v>88</v>
      </c>
      <c r="BS8" s="483">
        <v>91</v>
      </c>
      <c r="BT8" s="483">
        <v>70</v>
      </c>
      <c r="BU8" s="483">
        <v>1124</v>
      </c>
      <c r="BV8" s="483">
        <v>761</v>
      </c>
      <c r="BW8" s="483">
        <v>339</v>
      </c>
      <c r="BX8" s="483">
        <v>363</v>
      </c>
      <c r="BY8" s="483">
        <v>59</v>
      </c>
      <c r="BZ8" s="483">
        <v>0</v>
      </c>
      <c r="CA8" s="483">
        <v>0</v>
      </c>
      <c r="CB8" s="483">
        <v>0</v>
      </c>
      <c r="CC8" s="483">
        <v>0</v>
      </c>
      <c r="CD8" s="483">
        <v>0</v>
      </c>
      <c r="CE8" s="483">
        <v>0</v>
      </c>
      <c r="CF8" s="483">
        <v>0</v>
      </c>
      <c r="CG8" s="483">
        <v>0</v>
      </c>
      <c r="CH8" s="483">
        <v>0</v>
      </c>
      <c r="CI8" s="483">
        <v>0</v>
      </c>
      <c r="CJ8" s="483">
        <v>0</v>
      </c>
      <c r="CK8" s="483">
        <v>0</v>
      </c>
    </row>
    <row r="9" spans="1:89" ht="15.75">
      <c r="A9" s="3" t="s">
        <v>5</v>
      </c>
      <c r="B9" s="485">
        <v>177</v>
      </c>
      <c r="C9" s="485">
        <v>330</v>
      </c>
      <c r="D9" s="485">
        <v>353</v>
      </c>
      <c r="E9" s="485">
        <v>2879</v>
      </c>
      <c r="F9" s="487">
        <v>39281</v>
      </c>
      <c r="G9" s="487">
        <v>17831</v>
      </c>
      <c r="H9" s="487">
        <v>19032</v>
      </c>
      <c r="I9" s="487">
        <v>2418</v>
      </c>
      <c r="J9" s="491">
        <v>16789</v>
      </c>
      <c r="K9" s="483">
        <v>9480</v>
      </c>
      <c r="L9" s="483">
        <v>6485</v>
      </c>
      <c r="M9" s="483">
        <v>824</v>
      </c>
      <c r="N9" s="483">
        <v>5</v>
      </c>
      <c r="O9" s="483">
        <v>3</v>
      </c>
      <c r="P9" s="483">
        <v>3</v>
      </c>
      <c r="Q9" s="483">
        <v>746</v>
      </c>
      <c r="R9" s="488">
        <v>0</v>
      </c>
      <c r="S9" s="483">
        <v>0</v>
      </c>
      <c r="T9" s="483">
        <v>0</v>
      </c>
      <c r="U9" s="483">
        <v>0</v>
      </c>
      <c r="V9" s="483">
        <v>0</v>
      </c>
      <c r="W9" s="483">
        <v>0</v>
      </c>
      <c r="X9" s="483">
        <v>0</v>
      </c>
      <c r="Y9" s="483">
        <v>0</v>
      </c>
      <c r="Z9" s="483">
        <v>803</v>
      </c>
      <c r="AA9" s="483">
        <v>303</v>
      </c>
      <c r="AB9" s="483">
        <v>438</v>
      </c>
      <c r="AC9" s="483">
        <v>58</v>
      </c>
      <c r="AD9" s="483">
        <v>0</v>
      </c>
      <c r="AE9" s="483">
        <v>4</v>
      </c>
      <c r="AF9" s="483">
        <v>0</v>
      </c>
      <c r="AG9" s="483">
        <v>0</v>
      </c>
      <c r="AH9" s="490">
        <v>525</v>
      </c>
      <c r="AI9" s="483">
        <v>63</v>
      </c>
      <c r="AJ9" s="483">
        <v>451</v>
      </c>
      <c r="AK9" s="483">
        <v>11</v>
      </c>
      <c r="AL9" s="483">
        <v>1</v>
      </c>
      <c r="AM9" s="483">
        <v>0</v>
      </c>
      <c r="AN9" s="483">
        <v>0</v>
      </c>
      <c r="AO9" s="483">
        <v>14</v>
      </c>
      <c r="AP9" s="483">
        <v>7718</v>
      </c>
      <c r="AQ9" s="483">
        <v>4463</v>
      </c>
      <c r="AR9" s="483">
        <v>3150</v>
      </c>
      <c r="AS9" s="483">
        <v>105</v>
      </c>
      <c r="AT9" s="483">
        <v>3</v>
      </c>
      <c r="AU9" s="483">
        <v>3</v>
      </c>
      <c r="AV9" s="483">
        <v>13</v>
      </c>
      <c r="AW9" s="483">
        <v>235</v>
      </c>
      <c r="AX9" s="483">
        <v>8359</v>
      </c>
      <c r="AY9" s="483">
        <v>1240</v>
      </c>
      <c r="AZ9" s="483">
        <v>5842</v>
      </c>
      <c r="BA9" s="483">
        <v>1277</v>
      </c>
      <c r="BB9" s="483">
        <v>27</v>
      </c>
      <c r="BC9" s="483">
        <v>0</v>
      </c>
      <c r="BD9" s="483">
        <v>0</v>
      </c>
      <c r="BE9" s="483">
        <v>143</v>
      </c>
      <c r="BF9" s="483">
        <v>1053</v>
      </c>
      <c r="BG9" s="483">
        <v>438</v>
      </c>
      <c r="BH9" s="483">
        <v>483</v>
      </c>
      <c r="BI9" s="483">
        <v>132</v>
      </c>
      <c r="BJ9" s="483">
        <v>0</v>
      </c>
      <c r="BK9" s="483">
        <v>4</v>
      </c>
      <c r="BL9" s="483">
        <v>9</v>
      </c>
      <c r="BM9" s="483">
        <v>63</v>
      </c>
      <c r="BN9" s="483">
        <v>3131</v>
      </c>
      <c r="BO9" s="483">
        <v>1471</v>
      </c>
      <c r="BP9" s="483">
        <v>1660</v>
      </c>
      <c r="BQ9" s="483">
        <v>0</v>
      </c>
      <c r="BR9" s="483">
        <v>141</v>
      </c>
      <c r="BS9" s="483">
        <v>320</v>
      </c>
      <c r="BT9" s="483">
        <v>324</v>
      </c>
      <c r="BU9" s="483">
        <v>1678</v>
      </c>
      <c r="BV9" s="483">
        <v>907</v>
      </c>
      <c r="BW9" s="483">
        <v>373</v>
      </c>
      <c r="BX9" s="483">
        <v>523</v>
      </c>
      <c r="BY9" s="483">
        <v>11</v>
      </c>
      <c r="BZ9" s="483">
        <v>0</v>
      </c>
      <c r="CA9" s="483">
        <v>0</v>
      </c>
      <c r="CB9" s="483">
        <v>0</v>
      </c>
      <c r="CC9" s="483">
        <v>0</v>
      </c>
      <c r="CD9" s="483">
        <v>0</v>
      </c>
      <c r="CE9" s="483">
        <v>0</v>
      </c>
      <c r="CF9" s="483">
        <v>0</v>
      </c>
      <c r="CG9" s="483">
        <v>0</v>
      </c>
      <c r="CH9" s="483">
        <v>0</v>
      </c>
      <c r="CI9" s="483">
        <v>0</v>
      </c>
      <c r="CJ9" s="483">
        <v>0</v>
      </c>
      <c r="CK9" s="483">
        <v>0</v>
      </c>
    </row>
    <row r="10" spans="1:89" ht="15.75">
      <c r="A10" s="3" t="s">
        <v>6</v>
      </c>
      <c r="B10" s="485">
        <v>239</v>
      </c>
      <c r="C10" s="485">
        <v>314</v>
      </c>
      <c r="D10" s="485">
        <v>574</v>
      </c>
      <c r="E10" s="485">
        <v>6524</v>
      </c>
      <c r="F10" s="487">
        <v>57009</v>
      </c>
      <c r="G10" s="487">
        <v>24628</v>
      </c>
      <c r="H10" s="487">
        <v>28156</v>
      </c>
      <c r="I10" s="487">
        <v>4225</v>
      </c>
      <c r="J10" s="491">
        <v>11227</v>
      </c>
      <c r="K10" s="483">
        <v>5393</v>
      </c>
      <c r="L10" s="483">
        <v>4563</v>
      </c>
      <c r="M10" s="483">
        <v>1271</v>
      </c>
      <c r="N10" s="483">
        <v>11</v>
      </c>
      <c r="O10" s="483">
        <v>33</v>
      </c>
      <c r="P10" s="483">
        <v>136</v>
      </c>
      <c r="Q10" s="483">
        <v>214</v>
      </c>
      <c r="R10" s="488">
        <v>1907</v>
      </c>
      <c r="S10" s="483">
        <v>782</v>
      </c>
      <c r="T10" s="483">
        <v>1065</v>
      </c>
      <c r="U10" s="483">
        <v>60</v>
      </c>
      <c r="V10" s="483">
        <v>15</v>
      </c>
      <c r="W10" s="483">
        <v>19</v>
      </c>
      <c r="X10" s="483">
        <v>114</v>
      </c>
      <c r="Y10" s="483">
        <v>113</v>
      </c>
      <c r="Z10" s="483">
        <v>1617</v>
      </c>
      <c r="AA10" s="483">
        <v>682</v>
      </c>
      <c r="AB10" s="483">
        <v>717</v>
      </c>
      <c r="AC10" s="483">
        <v>83</v>
      </c>
      <c r="AD10" s="483">
        <v>8</v>
      </c>
      <c r="AE10" s="483">
        <v>32</v>
      </c>
      <c r="AF10" s="483">
        <v>59</v>
      </c>
      <c r="AG10" s="483">
        <v>36</v>
      </c>
      <c r="AH10" s="490">
        <v>105</v>
      </c>
      <c r="AI10" s="483">
        <v>30</v>
      </c>
      <c r="AJ10" s="483">
        <v>50</v>
      </c>
      <c r="AK10" s="483">
        <v>25</v>
      </c>
      <c r="AL10" s="483">
        <v>0</v>
      </c>
      <c r="AM10" s="483">
        <v>0</v>
      </c>
      <c r="AN10" s="483">
        <v>6</v>
      </c>
      <c r="AO10" s="483">
        <v>88</v>
      </c>
      <c r="AP10" s="483">
        <v>18275</v>
      </c>
      <c r="AQ10" s="483">
        <v>10035</v>
      </c>
      <c r="AR10" s="483">
        <v>7733</v>
      </c>
      <c r="AS10" s="483">
        <v>507</v>
      </c>
      <c r="AT10" s="483">
        <v>24</v>
      </c>
      <c r="AU10" s="483">
        <v>46</v>
      </c>
      <c r="AV10" s="483">
        <v>79</v>
      </c>
      <c r="AW10" s="483">
        <v>371</v>
      </c>
      <c r="AX10" s="483">
        <v>11432</v>
      </c>
      <c r="AY10" s="483">
        <v>3756</v>
      </c>
      <c r="AZ10" s="483">
        <v>6334</v>
      </c>
      <c r="BA10" s="483">
        <v>1342</v>
      </c>
      <c r="BB10" s="483">
        <v>77</v>
      </c>
      <c r="BC10" s="483">
        <v>56</v>
      </c>
      <c r="BD10" s="483">
        <v>57</v>
      </c>
      <c r="BE10" s="483">
        <v>1400</v>
      </c>
      <c r="BF10" s="483">
        <v>529</v>
      </c>
      <c r="BG10" s="483">
        <v>63</v>
      </c>
      <c r="BH10" s="483">
        <v>288</v>
      </c>
      <c r="BI10" s="483">
        <v>178</v>
      </c>
      <c r="BJ10" s="483">
        <v>0</v>
      </c>
      <c r="BK10" s="483">
        <v>0</v>
      </c>
      <c r="BL10" s="483">
        <v>53</v>
      </c>
      <c r="BM10" s="483">
        <v>0</v>
      </c>
      <c r="BN10" s="483">
        <v>8340</v>
      </c>
      <c r="BO10" s="483">
        <v>2611</v>
      </c>
      <c r="BP10" s="483">
        <v>5332</v>
      </c>
      <c r="BQ10" s="483">
        <v>397</v>
      </c>
      <c r="BR10" s="483">
        <v>104</v>
      </c>
      <c r="BS10" s="483">
        <v>110</v>
      </c>
      <c r="BT10" s="483">
        <v>70</v>
      </c>
      <c r="BU10" s="483">
        <v>3877</v>
      </c>
      <c r="BV10" s="483">
        <v>3712</v>
      </c>
      <c r="BW10" s="483">
        <v>1276</v>
      </c>
      <c r="BX10" s="483">
        <v>2074</v>
      </c>
      <c r="BY10" s="483">
        <v>362</v>
      </c>
      <c r="BZ10" s="483">
        <v>0</v>
      </c>
      <c r="CA10" s="483">
        <v>18</v>
      </c>
      <c r="CB10" s="483">
        <v>0</v>
      </c>
      <c r="CC10" s="483">
        <v>125</v>
      </c>
      <c r="CD10" s="483">
        <v>0</v>
      </c>
      <c r="CE10" s="483">
        <v>0</v>
      </c>
      <c r="CF10" s="483">
        <v>0</v>
      </c>
      <c r="CG10" s="483">
        <v>0</v>
      </c>
      <c r="CH10" s="483">
        <v>0</v>
      </c>
      <c r="CI10" s="483">
        <v>0</v>
      </c>
      <c r="CJ10" s="483">
        <v>0</v>
      </c>
      <c r="CK10" s="483">
        <v>0</v>
      </c>
    </row>
    <row r="11" spans="1:89" ht="15.75">
      <c r="A11" s="3" t="s">
        <v>7</v>
      </c>
      <c r="B11" s="485">
        <v>21</v>
      </c>
      <c r="C11" s="485">
        <v>57</v>
      </c>
      <c r="D11" s="485">
        <v>117</v>
      </c>
      <c r="E11" s="485">
        <v>2925</v>
      </c>
      <c r="F11" s="487">
        <v>75135</v>
      </c>
      <c r="G11" s="487">
        <v>32736</v>
      </c>
      <c r="H11" s="487">
        <v>23182</v>
      </c>
      <c r="I11" s="487">
        <v>4503</v>
      </c>
      <c r="J11" s="491">
        <v>32244</v>
      </c>
      <c r="K11" s="483">
        <v>14111</v>
      </c>
      <c r="L11" s="483">
        <v>9995</v>
      </c>
      <c r="M11" s="483">
        <v>2327</v>
      </c>
      <c r="N11" s="483">
        <v>6</v>
      </c>
      <c r="O11" s="483">
        <v>13</v>
      </c>
      <c r="P11" s="483">
        <v>61</v>
      </c>
      <c r="Q11" s="483">
        <v>1605</v>
      </c>
      <c r="R11" s="488">
        <v>2175</v>
      </c>
      <c r="S11" s="483">
        <v>754</v>
      </c>
      <c r="T11" s="483">
        <v>357</v>
      </c>
      <c r="U11" s="483">
        <v>0</v>
      </c>
      <c r="V11" s="483">
        <v>0</v>
      </c>
      <c r="W11" s="483">
        <v>0</v>
      </c>
      <c r="X11" s="483">
        <v>0</v>
      </c>
      <c r="Y11" s="483">
        <v>0</v>
      </c>
      <c r="Z11" s="483">
        <v>4009</v>
      </c>
      <c r="AA11" s="483">
        <v>2335</v>
      </c>
      <c r="AB11" s="483">
        <v>318</v>
      </c>
      <c r="AC11" s="483">
        <v>867</v>
      </c>
      <c r="AD11" s="483">
        <v>3</v>
      </c>
      <c r="AE11" s="483">
        <v>0</v>
      </c>
      <c r="AF11" s="483">
        <v>7</v>
      </c>
      <c r="AG11" s="483">
        <v>479</v>
      </c>
      <c r="AH11" s="490">
        <v>4548</v>
      </c>
      <c r="AI11" s="483">
        <v>1275</v>
      </c>
      <c r="AJ11" s="483">
        <v>118</v>
      </c>
      <c r="AK11" s="483">
        <v>123</v>
      </c>
      <c r="AL11" s="483">
        <v>1</v>
      </c>
      <c r="AM11" s="483">
        <v>33</v>
      </c>
      <c r="AN11" s="483">
        <v>3</v>
      </c>
      <c r="AO11" s="483">
        <v>50</v>
      </c>
      <c r="AP11" s="483">
        <v>13109</v>
      </c>
      <c r="AQ11" s="483">
        <v>5973</v>
      </c>
      <c r="AR11" s="483">
        <v>6396</v>
      </c>
      <c r="AS11" s="483">
        <v>178</v>
      </c>
      <c r="AT11" s="483">
        <v>8</v>
      </c>
      <c r="AU11" s="483">
        <v>2</v>
      </c>
      <c r="AV11" s="483">
        <v>17</v>
      </c>
      <c r="AW11" s="483">
        <v>370</v>
      </c>
      <c r="AX11" s="483">
        <v>6560</v>
      </c>
      <c r="AY11" s="483">
        <v>3336</v>
      </c>
      <c r="AZ11" s="483">
        <v>2634</v>
      </c>
      <c r="BA11" s="483">
        <v>458</v>
      </c>
      <c r="BB11" s="483">
        <v>0</v>
      </c>
      <c r="BC11" s="483">
        <v>4</v>
      </c>
      <c r="BD11" s="483">
        <v>6</v>
      </c>
      <c r="BE11" s="483">
        <v>5</v>
      </c>
      <c r="BF11" s="483">
        <v>1992</v>
      </c>
      <c r="BG11" s="483">
        <v>541</v>
      </c>
      <c r="BH11" s="483">
        <v>19</v>
      </c>
      <c r="BI11" s="483">
        <v>425</v>
      </c>
      <c r="BJ11" s="483">
        <v>0</v>
      </c>
      <c r="BK11" s="483">
        <v>0</v>
      </c>
      <c r="BL11" s="483">
        <v>23</v>
      </c>
      <c r="BM11" s="483">
        <v>16</v>
      </c>
      <c r="BN11" s="483">
        <v>6789</v>
      </c>
      <c r="BO11" s="483">
        <v>4111</v>
      </c>
      <c r="BP11" s="483">
        <v>3235</v>
      </c>
      <c r="BQ11" s="483">
        <v>38</v>
      </c>
      <c r="BR11" s="483">
        <v>3</v>
      </c>
      <c r="BS11" s="483">
        <v>5</v>
      </c>
      <c r="BT11" s="483">
        <v>0</v>
      </c>
      <c r="BU11" s="483">
        <v>400</v>
      </c>
      <c r="BV11" s="483">
        <v>900</v>
      </c>
      <c r="BW11" s="483">
        <v>300</v>
      </c>
      <c r="BX11" s="483">
        <v>0</v>
      </c>
      <c r="BY11" s="483">
        <v>87</v>
      </c>
      <c r="BZ11" s="483">
        <v>0</v>
      </c>
      <c r="CA11" s="483">
        <v>0</v>
      </c>
      <c r="CB11" s="483">
        <v>0</v>
      </c>
      <c r="CC11" s="483">
        <v>0</v>
      </c>
      <c r="CD11" s="483">
        <v>0</v>
      </c>
      <c r="CE11" s="483">
        <v>0</v>
      </c>
      <c r="CF11" s="483">
        <v>0</v>
      </c>
      <c r="CG11" s="483">
        <v>0</v>
      </c>
      <c r="CH11" s="483">
        <v>0</v>
      </c>
      <c r="CI11" s="483">
        <v>0</v>
      </c>
      <c r="CJ11" s="483">
        <v>0</v>
      </c>
      <c r="CK11" s="483">
        <v>0</v>
      </c>
    </row>
    <row r="12" spans="1:89" ht="15.75">
      <c r="A12" s="3" t="s">
        <v>8</v>
      </c>
      <c r="B12" s="485">
        <v>64</v>
      </c>
      <c r="C12" s="485">
        <v>260</v>
      </c>
      <c r="D12" s="485">
        <v>215</v>
      </c>
      <c r="E12" s="485">
        <v>1400</v>
      </c>
      <c r="F12" s="487">
        <v>64311</v>
      </c>
      <c r="G12" s="487">
        <v>23459</v>
      </c>
      <c r="H12" s="487">
        <v>33882</v>
      </c>
      <c r="I12" s="487">
        <v>6970</v>
      </c>
      <c r="J12" s="491">
        <v>20622</v>
      </c>
      <c r="K12" s="483">
        <v>9731</v>
      </c>
      <c r="L12" s="483">
        <v>9880</v>
      </c>
      <c r="M12" s="483">
        <v>1011</v>
      </c>
      <c r="N12" s="483">
        <v>9</v>
      </c>
      <c r="O12" s="483">
        <v>8</v>
      </c>
      <c r="P12" s="483">
        <v>84</v>
      </c>
      <c r="Q12" s="483">
        <v>283</v>
      </c>
      <c r="R12" s="488">
        <v>450</v>
      </c>
      <c r="S12" s="483">
        <v>125</v>
      </c>
      <c r="T12" s="483">
        <v>318</v>
      </c>
      <c r="U12" s="483">
        <v>7</v>
      </c>
      <c r="V12" s="483">
        <v>1</v>
      </c>
      <c r="W12" s="483">
        <v>0</v>
      </c>
      <c r="X12" s="483">
        <v>39</v>
      </c>
      <c r="Y12" s="483">
        <v>3</v>
      </c>
      <c r="Z12" s="483">
        <v>1309</v>
      </c>
      <c r="AA12" s="483">
        <v>279</v>
      </c>
      <c r="AB12" s="483">
        <v>855</v>
      </c>
      <c r="AC12" s="483">
        <v>91</v>
      </c>
      <c r="AD12" s="483">
        <v>0</v>
      </c>
      <c r="AE12" s="483">
        <v>32</v>
      </c>
      <c r="AF12" s="483">
        <v>18</v>
      </c>
      <c r="AG12" s="483">
        <v>34</v>
      </c>
      <c r="AH12" s="490">
        <v>11477</v>
      </c>
      <c r="AI12" s="483">
        <v>2160</v>
      </c>
      <c r="AJ12" s="483">
        <v>8184</v>
      </c>
      <c r="AK12" s="483">
        <v>1133</v>
      </c>
      <c r="AL12" s="483">
        <v>48</v>
      </c>
      <c r="AM12" s="483">
        <v>214</v>
      </c>
      <c r="AN12" s="483">
        <v>54</v>
      </c>
      <c r="AO12" s="483">
        <v>820</v>
      </c>
      <c r="AP12" s="483">
        <v>6816</v>
      </c>
      <c r="AQ12" s="483">
        <v>4275</v>
      </c>
      <c r="AR12" s="483">
        <v>2521</v>
      </c>
      <c r="AS12" s="483">
        <v>20</v>
      </c>
      <c r="AT12" s="483">
        <v>5</v>
      </c>
      <c r="AU12" s="483">
        <v>6</v>
      </c>
      <c r="AV12" s="483">
        <v>12</v>
      </c>
      <c r="AW12" s="483">
        <v>80</v>
      </c>
      <c r="AX12" s="483">
        <v>0</v>
      </c>
      <c r="AY12" s="483">
        <v>0</v>
      </c>
      <c r="AZ12" s="483">
        <v>0</v>
      </c>
      <c r="BA12" s="483">
        <v>0</v>
      </c>
      <c r="BB12" s="483">
        <v>0</v>
      </c>
      <c r="BC12" s="483">
        <v>0</v>
      </c>
      <c r="BD12" s="483">
        <v>0</v>
      </c>
      <c r="BE12" s="483">
        <v>0</v>
      </c>
      <c r="BF12" s="483">
        <v>1677</v>
      </c>
      <c r="BG12" s="483">
        <v>489</v>
      </c>
      <c r="BH12" s="483">
        <v>1080</v>
      </c>
      <c r="BI12" s="483">
        <v>108</v>
      </c>
      <c r="BJ12" s="483">
        <v>1</v>
      </c>
      <c r="BK12" s="483">
        <v>0</v>
      </c>
      <c r="BL12" s="483">
        <v>8</v>
      </c>
      <c r="BM12" s="483">
        <v>180</v>
      </c>
      <c r="BN12" s="483">
        <v>0</v>
      </c>
      <c r="BO12" s="483">
        <v>0</v>
      </c>
      <c r="BP12" s="483">
        <v>0</v>
      </c>
      <c r="BQ12" s="483">
        <v>0</v>
      </c>
      <c r="BR12" s="483">
        <v>0</v>
      </c>
      <c r="BS12" s="483">
        <v>0</v>
      </c>
      <c r="BT12" s="483">
        <v>0</v>
      </c>
      <c r="BU12" s="483">
        <v>0</v>
      </c>
      <c r="BV12" s="483">
        <v>0</v>
      </c>
      <c r="BW12" s="483">
        <v>0</v>
      </c>
      <c r="BX12" s="483">
        <v>0</v>
      </c>
      <c r="BY12" s="483">
        <v>0</v>
      </c>
      <c r="BZ12" s="483">
        <v>0</v>
      </c>
      <c r="CA12" s="483">
        <v>0</v>
      </c>
      <c r="CB12" s="483">
        <v>0</v>
      </c>
      <c r="CC12" s="483">
        <v>0</v>
      </c>
      <c r="CD12" s="483">
        <v>22044</v>
      </c>
      <c r="CE12" s="483">
        <v>6400</v>
      </c>
      <c r="CF12" s="483">
        <v>11044</v>
      </c>
      <c r="CG12" s="483">
        <v>4600</v>
      </c>
      <c r="CH12" s="483">
        <v>0</v>
      </c>
      <c r="CI12" s="483">
        <v>0</v>
      </c>
      <c r="CJ12" s="483">
        <v>0</v>
      </c>
      <c r="CK12" s="483">
        <v>0</v>
      </c>
    </row>
    <row r="13" spans="1:89" ht="15.75">
      <c r="A13" s="3" t="s">
        <v>9</v>
      </c>
      <c r="B13" s="485">
        <v>44</v>
      </c>
      <c r="C13" s="485">
        <v>140</v>
      </c>
      <c r="D13" s="485">
        <v>422</v>
      </c>
      <c r="E13" s="485">
        <v>985</v>
      </c>
      <c r="F13" s="487">
        <v>50810</v>
      </c>
      <c r="G13" s="487">
        <v>24492</v>
      </c>
      <c r="H13" s="487">
        <v>37896</v>
      </c>
      <c r="I13" s="487">
        <v>3136</v>
      </c>
      <c r="J13" s="491">
        <v>26980</v>
      </c>
      <c r="K13" s="483">
        <v>9722</v>
      </c>
      <c r="L13" s="483">
        <v>15806</v>
      </c>
      <c r="M13" s="483">
        <v>1452</v>
      </c>
      <c r="N13" s="483">
        <v>23</v>
      </c>
      <c r="O13" s="483">
        <v>42</v>
      </c>
      <c r="P13" s="483">
        <v>102</v>
      </c>
      <c r="Q13" s="483">
        <v>260</v>
      </c>
      <c r="R13" s="488">
        <v>690</v>
      </c>
      <c r="S13" s="483">
        <v>333</v>
      </c>
      <c r="T13" s="483">
        <v>357</v>
      </c>
      <c r="U13" s="483">
        <v>0</v>
      </c>
      <c r="V13" s="483">
        <v>0</v>
      </c>
      <c r="W13" s="483">
        <v>0</v>
      </c>
      <c r="X13" s="483">
        <v>0</v>
      </c>
      <c r="Y13" s="483">
        <v>12</v>
      </c>
      <c r="Z13" s="483">
        <v>4162</v>
      </c>
      <c r="AA13" s="483">
        <v>482</v>
      </c>
      <c r="AB13" s="483">
        <v>3616</v>
      </c>
      <c r="AC13" s="483">
        <v>64</v>
      </c>
      <c r="AD13" s="483">
        <v>1</v>
      </c>
      <c r="AE13" s="483">
        <v>7</v>
      </c>
      <c r="AF13" s="483">
        <v>35</v>
      </c>
      <c r="AG13" s="483">
        <v>4</v>
      </c>
      <c r="AH13" s="490">
        <v>160</v>
      </c>
      <c r="AI13" s="483">
        <v>34</v>
      </c>
      <c r="AJ13" s="483">
        <v>126</v>
      </c>
      <c r="AK13" s="483">
        <v>0</v>
      </c>
      <c r="AL13" s="483">
        <v>0</v>
      </c>
      <c r="AM13" s="483">
        <v>0</v>
      </c>
      <c r="AN13" s="483">
        <v>0</v>
      </c>
      <c r="AO13" s="483">
        <v>39</v>
      </c>
      <c r="AP13" s="483">
        <v>16276</v>
      </c>
      <c r="AQ13" s="483">
        <v>9487</v>
      </c>
      <c r="AR13" s="483">
        <v>6958</v>
      </c>
      <c r="AS13" s="483">
        <v>283</v>
      </c>
      <c r="AT13" s="483">
        <v>20</v>
      </c>
      <c r="AU13" s="483">
        <v>91</v>
      </c>
      <c r="AV13" s="483">
        <v>136</v>
      </c>
      <c r="AW13" s="483">
        <v>668</v>
      </c>
      <c r="AX13" s="483">
        <v>5912</v>
      </c>
      <c r="AY13" s="483">
        <v>2366</v>
      </c>
      <c r="AZ13" s="483">
        <v>2766</v>
      </c>
      <c r="BA13" s="483">
        <v>780</v>
      </c>
      <c r="BB13" s="483">
        <v>0</v>
      </c>
      <c r="BC13" s="483">
        <v>0</v>
      </c>
      <c r="BD13" s="483">
        <v>94</v>
      </c>
      <c r="BE13" s="483">
        <v>0</v>
      </c>
      <c r="BF13" s="483">
        <v>1048</v>
      </c>
      <c r="BG13" s="483">
        <v>13</v>
      </c>
      <c r="BH13" s="483">
        <v>1026</v>
      </c>
      <c r="BI13" s="483">
        <v>9</v>
      </c>
      <c r="BJ13" s="483">
        <v>0</v>
      </c>
      <c r="BK13" s="483">
        <v>0</v>
      </c>
      <c r="BL13" s="483">
        <v>0</v>
      </c>
      <c r="BM13" s="483">
        <v>2</v>
      </c>
      <c r="BN13" s="483">
        <v>5235</v>
      </c>
      <c r="BO13" s="483">
        <v>2055</v>
      </c>
      <c r="BP13" s="483">
        <v>2640</v>
      </c>
      <c r="BQ13" s="483">
        <v>540</v>
      </c>
      <c r="BR13" s="483">
        <v>0</v>
      </c>
      <c r="BS13" s="483">
        <v>0</v>
      </c>
      <c r="BT13" s="483">
        <v>55</v>
      </c>
      <c r="BU13" s="483">
        <v>0</v>
      </c>
      <c r="BV13" s="483">
        <v>0</v>
      </c>
      <c r="BW13" s="483">
        <v>0</v>
      </c>
      <c r="BX13" s="483">
        <v>513</v>
      </c>
      <c r="BY13" s="483">
        <v>0</v>
      </c>
      <c r="BZ13" s="483">
        <v>0</v>
      </c>
      <c r="CA13" s="483">
        <v>0</v>
      </c>
      <c r="CB13" s="483">
        <v>0</v>
      </c>
      <c r="CC13" s="483">
        <v>0</v>
      </c>
      <c r="CD13" s="483">
        <v>0</v>
      </c>
      <c r="CE13" s="483">
        <v>0</v>
      </c>
      <c r="CF13" s="483">
        <v>0</v>
      </c>
      <c r="CG13" s="483">
        <v>0</v>
      </c>
      <c r="CH13" s="483">
        <v>0</v>
      </c>
      <c r="CI13" s="483">
        <v>0</v>
      </c>
      <c r="CJ13" s="483">
        <v>0</v>
      </c>
      <c r="CK13" s="483">
        <v>0</v>
      </c>
    </row>
    <row r="14" spans="1:89" ht="15.75">
      <c r="A14" s="3" t="s">
        <v>10</v>
      </c>
      <c r="B14" s="485">
        <v>42</v>
      </c>
      <c r="C14" s="485">
        <v>159</v>
      </c>
      <c r="D14" s="485">
        <v>126</v>
      </c>
      <c r="E14" s="485">
        <v>956</v>
      </c>
      <c r="F14" s="487">
        <v>40084</v>
      </c>
      <c r="G14" s="487">
        <v>15539</v>
      </c>
      <c r="H14" s="487">
        <v>20883</v>
      </c>
      <c r="I14" s="487">
        <v>3662</v>
      </c>
      <c r="J14" s="491">
        <v>22132</v>
      </c>
      <c r="K14" s="483">
        <v>9140</v>
      </c>
      <c r="L14" s="483">
        <v>11092</v>
      </c>
      <c r="M14" s="483">
        <v>1900</v>
      </c>
      <c r="N14" s="483">
        <v>28</v>
      </c>
      <c r="O14" s="483">
        <v>64</v>
      </c>
      <c r="P14" s="483">
        <v>78</v>
      </c>
      <c r="Q14" s="483">
        <v>533</v>
      </c>
      <c r="R14" s="488">
        <v>0</v>
      </c>
      <c r="S14" s="483">
        <v>0</v>
      </c>
      <c r="T14" s="483">
        <v>0</v>
      </c>
      <c r="U14" s="483">
        <v>0</v>
      </c>
      <c r="V14" s="483">
        <v>0</v>
      </c>
      <c r="W14" s="483">
        <v>0</v>
      </c>
      <c r="X14" s="483">
        <v>0</v>
      </c>
      <c r="Y14" s="483">
        <v>0</v>
      </c>
      <c r="Z14" s="483">
        <v>500</v>
      </c>
      <c r="AA14" s="483">
        <v>276</v>
      </c>
      <c r="AB14" s="483">
        <v>214</v>
      </c>
      <c r="AC14" s="483">
        <v>10</v>
      </c>
      <c r="AD14" s="483">
        <v>2</v>
      </c>
      <c r="AE14" s="483">
        <v>0</v>
      </c>
      <c r="AF14" s="483">
        <v>5</v>
      </c>
      <c r="AG14" s="483">
        <v>0</v>
      </c>
      <c r="AH14" s="490">
        <v>0</v>
      </c>
      <c r="AI14" s="483">
        <v>0</v>
      </c>
      <c r="AJ14" s="483">
        <v>0</v>
      </c>
      <c r="AK14" s="483">
        <v>0</v>
      </c>
      <c r="AL14" s="483">
        <v>0</v>
      </c>
      <c r="AM14" s="483">
        <v>0</v>
      </c>
      <c r="AN14" s="483">
        <v>0</v>
      </c>
      <c r="AO14" s="483">
        <v>0</v>
      </c>
      <c r="AP14" s="483">
        <v>7454</v>
      </c>
      <c r="AQ14" s="483">
        <v>3703</v>
      </c>
      <c r="AR14" s="483">
        <v>3592</v>
      </c>
      <c r="AS14" s="483">
        <v>159</v>
      </c>
      <c r="AT14" s="483">
        <v>6</v>
      </c>
      <c r="AU14" s="483">
        <v>25</v>
      </c>
      <c r="AV14" s="483">
        <v>37</v>
      </c>
      <c r="AW14" s="483">
        <v>215</v>
      </c>
      <c r="AX14" s="483">
        <v>5108</v>
      </c>
      <c r="AY14" s="483">
        <v>1058</v>
      </c>
      <c r="AZ14" s="483">
        <v>3248</v>
      </c>
      <c r="BA14" s="483">
        <v>802</v>
      </c>
      <c r="BB14" s="483">
        <v>6</v>
      </c>
      <c r="BC14" s="483">
        <v>70</v>
      </c>
      <c r="BD14" s="483">
        <v>6</v>
      </c>
      <c r="BE14" s="483">
        <v>181</v>
      </c>
      <c r="BF14" s="483">
        <v>1496</v>
      </c>
      <c r="BG14" s="483">
        <v>374</v>
      </c>
      <c r="BH14" s="483">
        <v>774</v>
      </c>
      <c r="BI14" s="483">
        <v>348</v>
      </c>
      <c r="BJ14" s="483">
        <v>0</v>
      </c>
      <c r="BK14" s="483">
        <v>0</v>
      </c>
      <c r="BL14" s="483">
        <v>0</v>
      </c>
      <c r="BM14" s="483">
        <v>27</v>
      </c>
      <c r="BN14" s="483">
        <v>525</v>
      </c>
      <c r="BO14" s="483">
        <v>122</v>
      </c>
      <c r="BP14" s="483">
        <v>403</v>
      </c>
      <c r="BQ14" s="483">
        <v>0</v>
      </c>
      <c r="BR14" s="483">
        <v>0</v>
      </c>
      <c r="BS14" s="483">
        <v>0</v>
      </c>
      <c r="BT14" s="483">
        <v>0</v>
      </c>
      <c r="BU14" s="483">
        <v>0</v>
      </c>
      <c r="BV14" s="483">
        <v>2199</v>
      </c>
      <c r="BW14" s="483">
        <v>743</v>
      </c>
      <c r="BX14" s="483">
        <v>1149</v>
      </c>
      <c r="BY14" s="483">
        <v>307</v>
      </c>
      <c r="BZ14" s="483">
        <v>0</v>
      </c>
      <c r="CA14" s="483">
        <v>0</v>
      </c>
      <c r="CB14" s="483">
        <v>0</v>
      </c>
      <c r="CC14" s="483">
        <v>0</v>
      </c>
      <c r="CD14" s="483">
        <v>670</v>
      </c>
      <c r="CE14" s="483">
        <v>123</v>
      </c>
      <c r="CF14" s="483">
        <v>411</v>
      </c>
      <c r="CG14" s="483">
        <v>136</v>
      </c>
      <c r="CH14" s="483">
        <v>0</v>
      </c>
      <c r="CI14" s="483">
        <v>0</v>
      </c>
      <c r="CJ14" s="483">
        <v>0</v>
      </c>
      <c r="CK14" s="483">
        <v>0</v>
      </c>
    </row>
    <row r="15" spans="1:89" ht="15.75">
      <c r="A15" s="3" t="s">
        <v>11</v>
      </c>
      <c r="B15" s="485">
        <v>60</v>
      </c>
      <c r="C15" s="485">
        <v>43</v>
      </c>
      <c r="D15" s="485">
        <v>100</v>
      </c>
      <c r="E15" s="485">
        <v>1462</v>
      </c>
      <c r="F15" s="487">
        <v>33509</v>
      </c>
      <c r="G15" s="487">
        <v>11479</v>
      </c>
      <c r="H15" s="487">
        <v>17234</v>
      </c>
      <c r="I15" s="487">
        <v>4796</v>
      </c>
      <c r="J15" s="491">
        <v>10079</v>
      </c>
      <c r="K15" s="483">
        <v>4229</v>
      </c>
      <c r="L15" s="483">
        <v>5701</v>
      </c>
      <c r="M15" s="483">
        <v>149</v>
      </c>
      <c r="N15" s="483">
        <v>34</v>
      </c>
      <c r="O15" s="483">
        <v>1</v>
      </c>
      <c r="P15" s="483">
        <v>94</v>
      </c>
      <c r="Q15" s="483">
        <v>394</v>
      </c>
      <c r="R15" s="488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>
        <v>0</v>
      </c>
      <c r="Y15" s="483">
        <v>0</v>
      </c>
      <c r="Z15" s="483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90">
        <v>0</v>
      </c>
      <c r="AI15" s="483">
        <v>0</v>
      </c>
      <c r="AJ15" s="483">
        <v>0</v>
      </c>
      <c r="AK15" s="483">
        <v>0</v>
      </c>
      <c r="AL15" s="483">
        <v>0</v>
      </c>
      <c r="AM15" s="483">
        <v>0</v>
      </c>
      <c r="AN15" s="483">
        <v>0</v>
      </c>
      <c r="AO15" s="483">
        <v>0</v>
      </c>
      <c r="AP15" s="483">
        <v>3661</v>
      </c>
      <c r="AQ15" s="483">
        <v>1890</v>
      </c>
      <c r="AR15" s="483">
        <v>1751</v>
      </c>
      <c r="AS15" s="483">
        <v>20</v>
      </c>
      <c r="AT15" s="483">
        <v>1</v>
      </c>
      <c r="AU15" s="483">
        <v>2</v>
      </c>
      <c r="AV15" s="483">
        <v>2</v>
      </c>
      <c r="AW15" s="483">
        <v>41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83">
        <v>0</v>
      </c>
      <c r="BE15" s="483">
        <v>0</v>
      </c>
      <c r="BF15" s="483">
        <v>711</v>
      </c>
      <c r="BG15" s="483">
        <v>62</v>
      </c>
      <c r="BH15" s="483">
        <v>602</v>
      </c>
      <c r="BI15" s="483">
        <v>47</v>
      </c>
      <c r="BJ15" s="483">
        <v>2</v>
      </c>
      <c r="BK15" s="483">
        <v>2</v>
      </c>
      <c r="BL15" s="483">
        <v>4</v>
      </c>
      <c r="BM15" s="483">
        <v>11</v>
      </c>
      <c r="BN15" s="483">
        <v>2911</v>
      </c>
      <c r="BO15" s="483">
        <v>1095</v>
      </c>
      <c r="BP15" s="483">
        <v>1816</v>
      </c>
      <c r="BQ15" s="483">
        <v>0</v>
      </c>
      <c r="BR15" s="483">
        <v>14</v>
      </c>
      <c r="BS15" s="483">
        <v>32</v>
      </c>
      <c r="BT15" s="483">
        <v>0</v>
      </c>
      <c r="BU15" s="483">
        <v>585</v>
      </c>
      <c r="BV15" s="483">
        <v>0</v>
      </c>
      <c r="BW15" s="483">
        <v>0</v>
      </c>
      <c r="BX15" s="483">
        <v>0</v>
      </c>
      <c r="BY15" s="483">
        <v>0</v>
      </c>
      <c r="BZ15" s="483">
        <v>0</v>
      </c>
      <c r="CA15" s="483">
        <v>0</v>
      </c>
      <c r="CB15" s="483">
        <v>0</v>
      </c>
      <c r="CC15" s="483">
        <v>0</v>
      </c>
      <c r="CD15" s="483">
        <v>16147</v>
      </c>
      <c r="CE15" s="483">
        <v>4203</v>
      </c>
      <c r="CF15" s="483">
        <v>7364</v>
      </c>
      <c r="CG15" s="483">
        <v>4580</v>
      </c>
      <c r="CH15" s="483">
        <v>9</v>
      </c>
      <c r="CI15" s="483">
        <v>6</v>
      </c>
      <c r="CJ15" s="483">
        <v>0</v>
      </c>
      <c r="CK15" s="483">
        <v>431</v>
      </c>
    </row>
    <row r="16" spans="1:89" ht="15.75">
      <c r="A16" s="3" t="s">
        <v>12</v>
      </c>
      <c r="B16" s="485">
        <v>57</v>
      </c>
      <c r="C16" s="485">
        <v>42</v>
      </c>
      <c r="D16" s="485">
        <v>86</v>
      </c>
      <c r="E16" s="485">
        <v>644</v>
      </c>
      <c r="F16" s="487">
        <v>27423</v>
      </c>
      <c r="G16" s="487">
        <v>10173</v>
      </c>
      <c r="H16" s="487">
        <v>14487</v>
      </c>
      <c r="I16" s="487">
        <v>2763</v>
      </c>
      <c r="J16" s="491">
        <v>12236</v>
      </c>
      <c r="K16" s="483">
        <v>4711</v>
      </c>
      <c r="L16" s="483">
        <v>6794</v>
      </c>
      <c r="M16" s="483">
        <v>731</v>
      </c>
      <c r="N16" s="483">
        <v>11</v>
      </c>
      <c r="O16" s="483">
        <v>31</v>
      </c>
      <c r="P16" s="483">
        <v>56</v>
      </c>
      <c r="Q16" s="483">
        <v>234</v>
      </c>
      <c r="R16" s="488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>
        <v>0</v>
      </c>
      <c r="AH16" s="490">
        <v>0</v>
      </c>
      <c r="AI16" s="483">
        <v>0</v>
      </c>
      <c r="AJ16" s="483">
        <v>0</v>
      </c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10685</v>
      </c>
      <c r="AQ16" s="483">
        <v>5044</v>
      </c>
      <c r="AR16" s="483">
        <v>5499</v>
      </c>
      <c r="AS16" s="483">
        <v>142</v>
      </c>
      <c r="AT16" s="483">
        <v>36</v>
      </c>
      <c r="AU16" s="483">
        <v>5</v>
      </c>
      <c r="AV16" s="483">
        <v>19</v>
      </c>
      <c r="AW16" s="483">
        <v>391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83">
        <v>0</v>
      </c>
      <c r="BE16" s="483">
        <v>0</v>
      </c>
      <c r="BF16" s="483">
        <v>816</v>
      </c>
      <c r="BG16" s="483">
        <v>329</v>
      </c>
      <c r="BH16" s="483">
        <v>376</v>
      </c>
      <c r="BI16" s="483">
        <v>111</v>
      </c>
      <c r="BJ16" s="483">
        <v>10</v>
      </c>
      <c r="BK16" s="483">
        <v>6</v>
      </c>
      <c r="BL16" s="483">
        <v>11</v>
      </c>
      <c r="BM16" s="483">
        <v>18</v>
      </c>
      <c r="BN16" s="483">
        <v>0</v>
      </c>
      <c r="BO16" s="483">
        <v>0</v>
      </c>
      <c r="BP16" s="483">
        <v>0</v>
      </c>
      <c r="BQ16" s="483">
        <v>0</v>
      </c>
      <c r="BR16" s="483">
        <v>0</v>
      </c>
      <c r="BS16" s="483">
        <v>0</v>
      </c>
      <c r="BT16" s="483">
        <v>0</v>
      </c>
      <c r="BU16" s="483">
        <v>0</v>
      </c>
      <c r="BV16" s="483">
        <v>0</v>
      </c>
      <c r="BW16" s="483">
        <v>0</v>
      </c>
      <c r="BX16" s="483">
        <v>0</v>
      </c>
      <c r="BY16" s="483">
        <v>0</v>
      </c>
      <c r="BZ16" s="483">
        <v>0</v>
      </c>
      <c r="CA16" s="483">
        <v>0</v>
      </c>
      <c r="CB16" s="483">
        <v>0</v>
      </c>
      <c r="CC16" s="483">
        <v>0</v>
      </c>
      <c r="CD16" s="483">
        <v>3686</v>
      </c>
      <c r="CE16" s="483">
        <v>89</v>
      </c>
      <c r="CF16" s="483">
        <v>1818</v>
      </c>
      <c r="CG16" s="483">
        <v>1779</v>
      </c>
      <c r="CH16" s="483">
        <v>0</v>
      </c>
      <c r="CI16" s="483">
        <v>0</v>
      </c>
      <c r="CJ16" s="483">
        <v>0</v>
      </c>
      <c r="CK16" s="483">
        <v>1</v>
      </c>
    </row>
    <row r="17" spans="1:89" ht="15.75">
      <c r="A17" s="3" t="s">
        <v>13</v>
      </c>
      <c r="B17" s="485">
        <v>438</v>
      </c>
      <c r="C17" s="485">
        <v>1389</v>
      </c>
      <c r="D17" s="485">
        <v>490</v>
      </c>
      <c r="E17" s="485">
        <v>4435</v>
      </c>
      <c r="F17" s="20">
        <v>46808</v>
      </c>
      <c r="G17" s="20">
        <v>15979</v>
      </c>
      <c r="H17" s="20">
        <v>26167</v>
      </c>
      <c r="I17" s="20">
        <v>4662</v>
      </c>
      <c r="J17" s="24">
        <v>14005</v>
      </c>
      <c r="K17" s="21">
        <v>4950</v>
      </c>
      <c r="L17" s="21">
        <v>7416</v>
      </c>
      <c r="M17" s="21">
        <v>1639</v>
      </c>
      <c r="N17" s="21">
        <v>51</v>
      </c>
      <c r="O17" s="21">
        <v>72</v>
      </c>
      <c r="P17" s="21">
        <v>130</v>
      </c>
      <c r="Q17" s="21">
        <v>404</v>
      </c>
      <c r="R17" s="467">
        <v>1329</v>
      </c>
      <c r="S17" s="21">
        <v>725</v>
      </c>
      <c r="T17" s="21">
        <v>583</v>
      </c>
      <c r="U17" s="21">
        <v>21</v>
      </c>
      <c r="V17" s="21">
        <v>3</v>
      </c>
      <c r="W17" s="21">
        <v>0</v>
      </c>
      <c r="X17" s="21">
        <v>30</v>
      </c>
      <c r="Y17" s="21">
        <v>48</v>
      </c>
      <c r="Z17" s="483">
        <v>720</v>
      </c>
      <c r="AA17" s="483">
        <v>422</v>
      </c>
      <c r="AB17" s="483">
        <v>282</v>
      </c>
      <c r="AC17" s="469">
        <v>16</v>
      </c>
      <c r="AD17" s="469">
        <v>0</v>
      </c>
      <c r="AE17" s="469">
        <v>0</v>
      </c>
      <c r="AF17" s="469">
        <v>30</v>
      </c>
      <c r="AG17" s="469">
        <v>2</v>
      </c>
      <c r="AH17" s="468">
        <v>3922</v>
      </c>
      <c r="AI17" s="21">
        <v>834</v>
      </c>
      <c r="AJ17" s="21">
        <v>2655</v>
      </c>
      <c r="AK17" s="21">
        <v>433</v>
      </c>
      <c r="AL17" s="21">
        <v>6</v>
      </c>
      <c r="AM17" s="21">
        <v>86</v>
      </c>
      <c r="AN17" s="21">
        <v>84</v>
      </c>
      <c r="AO17" s="21">
        <v>33</v>
      </c>
      <c r="AP17" s="21">
        <v>9403</v>
      </c>
      <c r="AQ17" s="21">
        <v>4583</v>
      </c>
      <c r="AR17" s="21">
        <v>4552</v>
      </c>
      <c r="AS17" s="21">
        <v>268</v>
      </c>
      <c r="AT17" s="21">
        <v>13</v>
      </c>
      <c r="AU17" s="21">
        <v>30</v>
      </c>
      <c r="AV17" s="21">
        <v>36</v>
      </c>
      <c r="AW17" s="21">
        <v>172</v>
      </c>
      <c r="AX17" s="21">
        <v>6856</v>
      </c>
      <c r="AY17" s="21">
        <v>2184</v>
      </c>
      <c r="AZ17" s="21">
        <v>3679</v>
      </c>
      <c r="BA17" s="21">
        <v>993</v>
      </c>
      <c r="BB17" s="21">
        <v>58</v>
      </c>
      <c r="BC17" s="21">
        <v>51</v>
      </c>
      <c r="BD17" s="21">
        <v>49</v>
      </c>
      <c r="BE17" s="21">
        <v>182</v>
      </c>
      <c r="BF17" s="21">
        <v>1320</v>
      </c>
      <c r="BG17" s="21">
        <v>536</v>
      </c>
      <c r="BH17" s="21">
        <v>595</v>
      </c>
      <c r="BI17" s="21">
        <v>189</v>
      </c>
      <c r="BJ17" s="21">
        <v>65</v>
      </c>
      <c r="BK17" s="21">
        <v>61</v>
      </c>
      <c r="BL17" s="21">
        <v>36</v>
      </c>
      <c r="BM17" s="21">
        <v>76</v>
      </c>
      <c r="BN17" s="21">
        <v>5800</v>
      </c>
      <c r="BO17" s="21">
        <v>25</v>
      </c>
      <c r="BP17" s="21">
        <v>5200</v>
      </c>
      <c r="BQ17" s="21">
        <v>575</v>
      </c>
      <c r="BR17" s="21">
        <v>164</v>
      </c>
      <c r="BS17" s="21">
        <v>1010</v>
      </c>
      <c r="BT17" s="21">
        <v>0</v>
      </c>
      <c r="BU17" s="21">
        <v>3395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3453</v>
      </c>
      <c r="CE17" s="21">
        <v>1720</v>
      </c>
      <c r="CF17" s="21">
        <v>1205</v>
      </c>
      <c r="CG17" s="21">
        <v>528</v>
      </c>
      <c r="CH17" s="21">
        <v>78</v>
      </c>
      <c r="CI17" s="21">
        <v>79</v>
      </c>
      <c r="CJ17" s="21">
        <v>95</v>
      </c>
      <c r="CK17" s="21">
        <v>123</v>
      </c>
    </row>
    <row r="18" spans="1:89" ht="15.75">
      <c r="A18" s="3" t="s">
        <v>14</v>
      </c>
      <c r="B18" s="485">
        <v>44</v>
      </c>
      <c r="C18" s="485">
        <v>84</v>
      </c>
      <c r="D18" s="485">
        <v>21</v>
      </c>
      <c r="E18" s="485">
        <v>1432</v>
      </c>
      <c r="F18" s="20">
        <v>29658</v>
      </c>
      <c r="G18" s="20">
        <v>9668</v>
      </c>
      <c r="H18" s="20">
        <v>15853</v>
      </c>
      <c r="I18" s="20">
        <v>4137</v>
      </c>
      <c r="J18" s="24">
        <v>8888</v>
      </c>
      <c r="K18" s="21">
        <v>3028</v>
      </c>
      <c r="L18" s="21">
        <v>4547</v>
      </c>
      <c r="M18" s="21">
        <v>1313</v>
      </c>
      <c r="N18" s="21">
        <v>3</v>
      </c>
      <c r="O18" s="21">
        <v>3</v>
      </c>
      <c r="P18" s="21">
        <v>0</v>
      </c>
      <c r="Q18" s="21">
        <v>47</v>
      </c>
      <c r="R18" s="467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469">
        <v>0</v>
      </c>
      <c r="AA18" s="469">
        <v>0</v>
      </c>
      <c r="AB18" s="469">
        <v>0</v>
      </c>
      <c r="AC18" s="469">
        <v>0</v>
      </c>
      <c r="AD18" s="469">
        <v>0</v>
      </c>
      <c r="AE18" s="469">
        <v>0</v>
      </c>
      <c r="AF18" s="469">
        <v>0</v>
      </c>
      <c r="AG18" s="469">
        <v>0</v>
      </c>
      <c r="AH18" s="468">
        <v>1995</v>
      </c>
      <c r="AI18" s="21">
        <v>1176</v>
      </c>
      <c r="AJ18" s="21">
        <v>724</v>
      </c>
      <c r="AK18" s="21">
        <v>95</v>
      </c>
      <c r="AL18" s="21">
        <v>0</v>
      </c>
      <c r="AM18" s="21">
        <v>0</v>
      </c>
      <c r="AN18" s="21">
        <v>0</v>
      </c>
      <c r="AO18" s="21">
        <v>0</v>
      </c>
      <c r="AP18" s="21">
        <v>4288</v>
      </c>
      <c r="AQ18" s="21">
        <v>1998</v>
      </c>
      <c r="AR18" s="21">
        <v>2095</v>
      </c>
      <c r="AS18" s="21">
        <v>195</v>
      </c>
      <c r="AT18" s="21">
        <v>4</v>
      </c>
      <c r="AU18" s="21">
        <v>10</v>
      </c>
      <c r="AV18" s="21">
        <v>4</v>
      </c>
      <c r="AW18" s="21">
        <v>68</v>
      </c>
      <c r="AX18" s="21">
        <v>4177</v>
      </c>
      <c r="AY18" s="21">
        <v>689</v>
      </c>
      <c r="AZ18" s="21">
        <v>2757</v>
      </c>
      <c r="BA18" s="21">
        <v>731</v>
      </c>
      <c r="BB18" s="21">
        <v>2</v>
      </c>
      <c r="BC18" s="21">
        <v>8</v>
      </c>
      <c r="BD18" s="21">
        <v>1</v>
      </c>
      <c r="BE18" s="21">
        <v>177</v>
      </c>
      <c r="BF18" s="21">
        <v>6070</v>
      </c>
      <c r="BG18" s="21">
        <v>1247</v>
      </c>
      <c r="BH18" s="21">
        <v>3239</v>
      </c>
      <c r="BI18" s="21">
        <v>1584</v>
      </c>
      <c r="BJ18" s="21">
        <v>1</v>
      </c>
      <c r="BK18" s="21">
        <v>7</v>
      </c>
      <c r="BL18" s="21">
        <v>5</v>
      </c>
      <c r="BM18" s="21">
        <v>406</v>
      </c>
      <c r="BN18" s="21">
        <v>3079</v>
      </c>
      <c r="BO18" s="21">
        <v>1083</v>
      </c>
      <c r="BP18" s="21">
        <v>1868</v>
      </c>
      <c r="BQ18" s="21">
        <v>128</v>
      </c>
      <c r="BR18" s="21">
        <v>34</v>
      </c>
      <c r="BS18" s="21">
        <v>56</v>
      </c>
      <c r="BT18" s="21">
        <v>11</v>
      </c>
      <c r="BU18" s="21">
        <v>729</v>
      </c>
      <c r="BV18" s="21">
        <v>804</v>
      </c>
      <c r="BW18" s="21">
        <v>90</v>
      </c>
      <c r="BX18" s="21">
        <v>623</v>
      </c>
      <c r="BY18" s="21">
        <v>91</v>
      </c>
      <c r="BZ18" s="21">
        <v>0</v>
      </c>
      <c r="CA18" s="21">
        <v>0</v>
      </c>
      <c r="CB18" s="21">
        <v>0</v>
      </c>
      <c r="CC18" s="21">
        <v>5</v>
      </c>
      <c r="CD18" s="21">
        <v>357</v>
      </c>
      <c r="CE18" s="21">
        <v>357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</row>
    <row r="19" spans="1:89" ht="15.75">
      <c r="A19" s="3" t="s">
        <v>133</v>
      </c>
      <c r="B19" s="485">
        <v>268</v>
      </c>
      <c r="C19" s="485">
        <v>239</v>
      </c>
      <c r="D19" s="485">
        <v>109</v>
      </c>
      <c r="E19" s="485">
        <v>8144</v>
      </c>
      <c r="F19" s="20">
        <v>47128</v>
      </c>
      <c r="G19" s="20">
        <v>16357</v>
      </c>
      <c r="H19" s="20">
        <v>28661</v>
      </c>
      <c r="I19" s="20">
        <v>2110</v>
      </c>
      <c r="J19" s="24">
        <v>12743</v>
      </c>
      <c r="K19" s="21">
        <v>5706</v>
      </c>
      <c r="L19" s="21">
        <v>6109</v>
      </c>
      <c r="M19" s="21">
        <v>928</v>
      </c>
      <c r="N19" s="21">
        <v>38</v>
      </c>
      <c r="O19" s="21">
        <v>3</v>
      </c>
      <c r="P19" s="21">
        <v>13</v>
      </c>
      <c r="Q19" s="21">
        <v>784</v>
      </c>
      <c r="R19" s="467">
        <v>408</v>
      </c>
      <c r="S19" s="21">
        <v>95</v>
      </c>
      <c r="T19" s="21">
        <v>313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469">
        <v>0</v>
      </c>
      <c r="AA19" s="469">
        <v>0</v>
      </c>
      <c r="AB19" s="469">
        <v>0</v>
      </c>
      <c r="AC19" s="469">
        <v>0</v>
      </c>
      <c r="AD19" s="469">
        <v>0</v>
      </c>
      <c r="AE19" s="469">
        <v>0</v>
      </c>
      <c r="AF19" s="469">
        <v>0</v>
      </c>
      <c r="AG19" s="469">
        <v>0</v>
      </c>
      <c r="AH19" s="468">
        <v>4656</v>
      </c>
      <c r="AI19" s="21">
        <v>442</v>
      </c>
      <c r="AJ19" s="21">
        <v>3988</v>
      </c>
      <c r="AK19" s="21">
        <v>226</v>
      </c>
      <c r="AL19" s="21">
        <v>32</v>
      </c>
      <c r="AM19" s="21">
        <v>15</v>
      </c>
      <c r="AN19" s="21">
        <v>20</v>
      </c>
      <c r="AO19" s="21">
        <v>397</v>
      </c>
      <c r="AP19" s="21">
        <v>7272</v>
      </c>
      <c r="AQ19" s="21">
        <v>2791</v>
      </c>
      <c r="AR19" s="21">
        <v>4184</v>
      </c>
      <c r="AS19" s="21">
        <v>297</v>
      </c>
      <c r="AT19" s="21">
        <v>7</v>
      </c>
      <c r="AU19" s="21">
        <v>19</v>
      </c>
      <c r="AV19" s="21">
        <v>4</v>
      </c>
      <c r="AW19" s="21">
        <v>59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18146</v>
      </c>
      <c r="BO19" s="21">
        <v>5746</v>
      </c>
      <c r="BP19" s="21">
        <v>11982</v>
      </c>
      <c r="BQ19" s="21">
        <v>418</v>
      </c>
      <c r="BR19" s="21">
        <v>190</v>
      </c>
      <c r="BS19" s="21">
        <v>200</v>
      </c>
      <c r="BT19" s="21">
        <v>72</v>
      </c>
      <c r="BU19" s="21">
        <v>6766</v>
      </c>
      <c r="BV19" s="21">
        <v>3903</v>
      </c>
      <c r="BW19" s="21">
        <v>1577</v>
      </c>
      <c r="BX19" s="21">
        <v>2085</v>
      </c>
      <c r="BY19" s="21">
        <v>241</v>
      </c>
      <c r="BZ19" s="21">
        <v>1</v>
      </c>
      <c r="CA19" s="21">
        <v>2</v>
      </c>
      <c r="CB19" s="21">
        <v>0</v>
      </c>
      <c r="CC19" s="21">
        <v>138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</row>
    <row r="20" spans="1:89" ht="15.75">
      <c r="A20" s="3" t="s">
        <v>148</v>
      </c>
      <c r="B20" s="485">
        <v>82</v>
      </c>
      <c r="C20" s="485">
        <v>20</v>
      </c>
      <c r="D20" s="485">
        <v>643</v>
      </c>
      <c r="E20" s="485">
        <v>2573</v>
      </c>
      <c r="F20" s="20">
        <v>31279</v>
      </c>
      <c r="G20" s="20">
        <v>17157</v>
      </c>
      <c r="H20" s="20">
        <v>13256</v>
      </c>
      <c r="I20" s="20">
        <v>866</v>
      </c>
      <c r="J20" s="24">
        <v>18204</v>
      </c>
      <c r="K20" s="21">
        <v>10662</v>
      </c>
      <c r="L20" s="21">
        <v>6973</v>
      </c>
      <c r="M20" s="21">
        <v>569</v>
      </c>
      <c r="N20" s="21">
        <v>60</v>
      </c>
      <c r="O20" s="21">
        <v>1</v>
      </c>
      <c r="P20" s="21">
        <v>475</v>
      </c>
      <c r="Q20" s="21">
        <v>1700</v>
      </c>
      <c r="R20" s="467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483">
        <v>3264</v>
      </c>
      <c r="AA20" s="483">
        <v>1338</v>
      </c>
      <c r="AB20" s="483">
        <v>1922</v>
      </c>
      <c r="AC20" s="469">
        <v>4</v>
      </c>
      <c r="AD20" s="469">
        <v>0</v>
      </c>
      <c r="AE20" s="469">
        <v>0</v>
      </c>
      <c r="AF20" s="469">
        <v>72</v>
      </c>
      <c r="AG20" s="469">
        <v>769</v>
      </c>
      <c r="AH20" s="468">
        <v>1152</v>
      </c>
      <c r="AI20" s="21">
        <v>227</v>
      </c>
      <c r="AJ20" s="21">
        <v>816</v>
      </c>
      <c r="AK20" s="21">
        <v>109</v>
      </c>
      <c r="AL20" s="21">
        <v>1</v>
      </c>
      <c r="AM20" s="21">
        <v>1</v>
      </c>
      <c r="AN20" s="21">
        <v>11</v>
      </c>
      <c r="AO20" s="21">
        <v>50</v>
      </c>
      <c r="AP20" s="21">
        <v>6634</v>
      </c>
      <c r="AQ20" s="21">
        <v>4003</v>
      </c>
      <c r="AR20" s="21">
        <v>2531</v>
      </c>
      <c r="AS20" s="21">
        <v>100</v>
      </c>
      <c r="AT20" s="21">
        <v>19</v>
      </c>
      <c r="AU20" s="21">
        <v>2</v>
      </c>
      <c r="AV20" s="21">
        <v>78</v>
      </c>
      <c r="AW20" s="21">
        <v>2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660</v>
      </c>
      <c r="BG20" s="21">
        <v>396</v>
      </c>
      <c r="BH20" s="21">
        <v>239</v>
      </c>
      <c r="BI20" s="21">
        <v>25</v>
      </c>
      <c r="BJ20" s="21">
        <v>0</v>
      </c>
      <c r="BK20" s="21">
        <v>16</v>
      </c>
      <c r="BL20" s="21">
        <v>7</v>
      </c>
      <c r="BM20" s="21">
        <v>36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1365</v>
      </c>
      <c r="CE20" s="21">
        <v>531</v>
      </c>
      <c r="CF20" s="21">
        <v>775</v>
      </c>
      <c r="CG20" s="21">
        <v>59</v>
      </c>
      <c r="CH20" s="21">
        <v>2</v>
      </c>
      <c r="CI20" s="21">
        <v>0</v>
      </c>
      <c r="CJ20" s="21">
        <v>0</v>
      </c>
      <c r="CK20" s="21">
        <v>16</v>
      </c>
    </row>
    <row r="21" spans="1:89" ht="15.75">
      <c r="A21" s="3" t="s">
        <v>15</v>
      </c>
      <c r="B21" s="485">
        <v>36</v>
      </c>
      <c r="C21" s="485">
        <v>213</v>
      </c>
      <c r="D21" s="485">
        <v>323</v>
      </c>
      <c r="E21" s="485">
        <v>4694</v>
      </c>
      <c r="F21" s="20">
        <v>25620</v>
      </c>
      <c r="G21" s="20">
        <v>11470</v>
      </c>
      <c r="H21" s="20">
        <v>11891</v>
      </c>
      <c r="I21" s="20">
        <v>2259</v>
      </c>
      <c r="J21" s="24">
        <v>20523</v>
      </c>
      <c r="K21" s="21">
        <v>9539</v>
      </c>
      <c r="L21" s="21">
        <v>9317</v>
      </c>
      <c r="M21" s="21">
        <v>1667</v>
      </c>
      <c r="N21" s="21">
        <v>34</v>
      </c>
      <c r="O21" s="21">
        <v>212</v>
      </c>
      <c r="P21" s="21">
        <v>320</v>
      </c>
      <c r="Q21" s="21">
        <v>4692</v>
      </c>
      <c r="R21" s="467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469">
        <v>0</v>
      </c>
      <c r="AA21" s="469">
        <v>0</v>
      </c>
      <c r="AB21" s="469">
        <v>0</v>
      </c>
      <c r="AC21" s="469">
        <v>0</v>
      </c>
      <c r="AD21" s="469">
        <v>0</v>
      </c>
      <c r="AE21" s="469">
        <v>0</v>
      </c>
      <c r="AF21" s="469">
        <v>0</v>
      </c>
      <c r="AG21" s="469">
        <v>0</v>
      </c>
      <c r="AH21" s="468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4097</v>
      </c>
      <c r="AQ21" s="21">
        <v>1931</v>
      </c>
      <c r="AR21" s="21">
        <v>2074</v>
      </c>
      <c r="AS21" s="21">
        <v>92</v>
      </c>
      <c r="AT21" s="21">
        <v>2</v>
      </c>
      <c r="AU21" s="21">
        <v>1</v>
      </c>
      <c r="AV21" s="21">
        <v>3</v>
      </c>
      <c r="AW21" s="21">
        <v>2</v>
      </c>
      <c r="AX21" s="21">
        <v>1000</v>
      </c>
      <c r="AY21" s="21">
        <v>0</v>
      </c>
      <c r="AZ21" s="21">
        <v>500</v>
      </c>
      <c r="BA21" s="21">
        <v>500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</row>
    <row r="22" spans="1:89" ht="15.75">
      <c r="A22" s="3" t="s">
        <v>134</v>
      </c>
      <c r="B22" s="485">
        <v>61</v>
      </c>
      <c r="C22" s="485">
        <v>39</v>
      </c>
      <c r="D22" s="485">
        <v>175</v>
      </c>
      <c r="E22" s="485">
        <v>5496</v>
      </c>
      <c r="F22" s="20">
        <v>24388</v>
      </c>
      <c r="G22" s="20">
        <v>10822</v>
      </c>
      <c r="H22" s="20">
        <v>12322</v>
      </c>
      <c r="I22" s="20">
        <v>1244</v>
      </c>
      <c r="J22" s="24">
        <v>11673</v>
      </c>
      <c r="K22" s="21">
        <v>4340</v>
      </c>
      <c r="L22" s="21">
        <v>6318</v>
      </c>
      <c r="M22" s="21">
        <v>1015</v>
      </c>
      <c r="N22" s="21">
        <v>19</v>
      </c>
      <c r="O22" s="21">
        <v>37</v>
      </c>
      <c r="P22" s="21">
        <v>24</v>
      </c>
      <c r="Q22" s="21">
        <v>3085</v>
      </c>
      <c r="R22" s="467">
        <v>880</v>
      </c>
      <c r="S22" s="21">
        <v>166</v>
      </c>
      <c r="T22" s="21">
        <v>706</v>
      </c>
      <c r="U22" s="21">
        <v>8</v>
      </c>
      <c r="V22" s="21">
        <v>38</v>
      </c>
      <c r="W22" s="21">
        <v>0</v>
      </c>
      <c r="X22" s="21">
        <v>100</v>
      </c>
      <c r="Y22" s="21">
        <v>345</v>
      </c>
      <c r="Z22" s="469">
        <v>0</v>
      </c>
      <c r="AA22" s="469">
        <v>0</v>
      </c>
      <c r="AB22" s="469">
        <v>0</v>
      </c>
      <c r="AC22" s="469">
        <v>0</v>
      </c>
      <c r="AD22" s="469">
        <v>0</v>
      </c>
      <c r="AE22" s="469">
        <v>0</v>
      </c>
      <c r="AF22" s="469">
        <v>0</v>
      </c>
      <c r="AG22" s="469">
        <v>0</v>
      </c>
      <c r="AH22" s="468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9835</v>
      </c>
      <c r="AQ22" s="21">
        <v>5066</v>
      </c>
      <c r="AR22" s="21">
        <v>4548</v>
      </c>
      <c r="AS22" s="21">
        <v>221</v>
      </c>
      <c r="AT22" s="21">
        <v>4</v>
      </c>
      <c r="AU22" s="21">
        <v>2</v>
      </c>
      <c r="AV22" s="21">
        <v>51</v>
      </c>
      <c r="AW22" s="21">
        <v>66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2000</v>
      </c>
      <c r="BO22" s="21">
        <v>1250</v>
      </c>
      <c r="BP22" s="21">
        <v>750</v>
      </c>
      <c r="BQ22" s="21">
        <v>0</v>
      </c>
      <c r="BR22" s="21">
        <v>0</v>
      </c>
      <c r="BS22" s="21">
        <v>0</v>
      </c>
      <c r="BT22" s="21">
        <v>0</v>
      </c>
      <c r="BU22" s="21">
        <v>2000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</row>
    <row r="23" spans="1:89" ht="15">
      <c r="A23" s="22" t="s">
        <v>135</v>
      </c>
      <c r="B23" s="486">
        <f aca="true" t="shared" si="0" ref="B23:I23">SUM(B6:B22)</f>
        <v>1943</v>
      </c>
      <c r="C23" s="486">
        <f t="shared" si="0"/>
        <v>3862</v>
      </c>
      <c r="D23" s="486">
        <f t="shared" si="0"/>
        <v>4239</v>
      </c>
      <c r="E23" s="486">
        <f t="shared" si="0"/>
        <v>48819</v>
      </c>
      <c r="F23" s="470">
        <f t="shared" si="0"/>
        <v>695783</v>
      </c>
      <c r="G23" s="470">
        <f t="shared" si="0"/>
        <v>285662</v>
      </c>
      <c r="H23" s="470">
        <f t="shared" si="0"/>
        <v>354095</v>
      </c>
      <c r="I23" s="470">
        <f t="shared" si="0"/>
        <v>56026</v>
      </c>
      <c r="J23" s="471">
        <f aca="true" t="shared" si="1" ref="J23:Q23">SUM(J6:J22)</f>
        <v>274642</v>
      </c>
      <c r="K23" s="471">
        <f t="shared" si="1"/>
        <v>121460</v>
      </c>
      <c r="L23" s="471">
        <f t="shared" si="1"/>
        <v>128156</v>
      </c>
      <c r="M23" s="471">
        <f t="shared" si="1"/>
        <v>19215</v>
      </c>
      <c r="N23" s="471">
        <f t="shared" si="1"/>
        <v>368</v>
      </c>
      <c r="O23" s="471">
        <f t="shared" si="1"/>
        <v>554</v>
      </c>
      <c r="P23" s="471">
        <f t="shared" si="1"/>
        <v>1702</v>
      </c>
      <c r="Q23" s="471">
        <f t="shared" si="1"/>
        <v>15722</v>
      </c>
      <c r="R23" s="472">
        <v>9325</v>
      </c>
      <c r="S23" s="472">
        <v>3237</v>
      </c>
      <c r="T23" s="472">
        <v>4717</v>
      </c>
      <c r="U23" s="472">
        <v>307</v>
      </c>
      <c r="V23" s="472">
        <v>59</v>
      </c>
      <c r="W23" s="472">
        <v>23</v>
      </c>
      <c r="X23" s="472">
        <v>283</v>
      </c>
      <c r="Y23" s="472">
        <v>1188</v>
      </c>
      <c r="Z23" s="472">
        <f aca="true" t="shared" si="2" ref="Z23:AG23">SUM(Z6:Z22)</f>
        <v>18709</v>
      </c>
      <c r="AA23" s="472">
        <f t="shared" si="2"/>
        <v>6762</v>
      </c>
      <c r="AB23" s="472">
        <f t="shared" si="2"/>
        <v>9736</v>
      </c>
      <c r="AC23" s="472">
        <f t="shared" si="2"/>
        <v>1385</v>
      </c>
      <c r="AD23" s="472">
        <f t="shared" si="2"/>
        <v>29</v>
      </c>
      <c r="AE23" s="472">
        <f t="shared" si="2"/>
        <v>84</v>
      </c>
      <c r="AF23" s="472">
        <f t="shared" si="2"/>
        <v>226</v>
      </c>
      <c r="AG23" s="472">
        <f t="shared" si="2"/>
        <v>1414</v>
      </c>
      <c r="AH23" s="472">
        <f aca="true" t="shared" si="3" ref="AH23:AO23">SUM(AH6:AH21)</f>
        <v>30448</v>
      </c>
      <c r="AI23" s="472">
        <f t="shared" si="3"/>
        <v>6603</v>
      </c>
      <c r="AJ23" s="472">
        <f t="shared" si="3"/>
        <v>18544</v>
      </c>
      <c r="AK23" s="472">
        <f t="shared" si="3"/>
        <v>2269</v>
      </c>
      <c r="AL23" s="472">
        <f t="shared" si="3"/>
        <v>93</v>
      </c>
      <c r="AM23" s="472">
        <f t="shared" si="3"/>
        <v>355</v>
      </c>
      <c r="AN23" s="472">
        <f t="shared" si="3"/>
        <v>184</v>
      </c>
      <c r="AO23" s="472">
        <f t="shared" si="3"/>
        <v>1531</v>
      </c>
      <c r="AP23" s="472">
        <f aca="true" t="shared" si="4" ref="AP23:CK23">SUM(AP6:AP22)</f>
        <v>145247</v>
      </c>
      <c r="AQ23" s="472">
        <f t="shared" si="4"/>
        <v>75579</v>
      </c>
      <c r="AR23" s="472">
        <f t="shared" si="4"/>
        <v>66564</v>
      </c>
      <c r="AS23" s="472">
        <f t="shared" si="4"/>
        <v>2994</v>
      </c>
      <c r="AT23" s="472">
        <f t="shared" si="4"/>
        <v>242</v>
      </c>
      <c r="AU23" s="472">
        <f t="shared" si="4"/>
        <v>332</v>
      </c>
      <c r="AV23" s="472">
        <f t="shared" si="4"/>
        <v>588</v>
      </c>
      <c r="AW23" s="472">
        <f t="shared" si="4"/>
        <v>3167</v>
      </c>
      <c r="AX23" s="472">
        <f t="shared" si="4"/>
        <v>64917</v>
      </c>
      <c r="AY23" s="472">
        <f t="shared" si="4"/>
        <v>21090</v>
      </c>
      <c r="AZ23" s="472">
        <f t="shared" si="4"/>
        <v>36018</v>
      </c>
      <c r="BA23" s="472">
        <f t="shared" si="4"/>
        <v>7800</v>
      </c>
      <c r="BB23" s="472">
        <f t="shared" si="4"/>
        <v>178</v>
      </c>
      <c r="BC23" s="472">
        <f t="shared" si="4"/>
        <v>205</v>
      </c>
      <c r="BD23" s="472">
        <f t="shared" si="4"/>
        <v>227</v>
      </c>
      <c r="BE23" s="472">
        <f t="shared" si="4"/>
        <v>2370</v>
      </c>
      <c r="BF23" s="472">
        <f t="shared" si="4"/>
        <v>21174</v>
      </c>
      <c r="BG23" s="472">
        <f t="shared" si="4"/>
        <v>6464</v>
      </c>
      <c r="BH23" s="472">
        <f t="shared" si="4"/>
        <v>10117</v>
      </c>
      <c r="BI23" s="472">
        <f t="shared" si="4"/>
        <v>3586</v>
      </c>
      <c r="BJ23" s="472">
        <f t="shared" si="4"/>
        <v>79</v>
      </c>
      <c r="BK23" s="472">
        <f t="shared" si="4"/>
        <v>105</v>
      </c>
      <c r="BL23" s="472">
        <f t="shared" si="4"/>
        <v>157</v>
      </c>
      <c r="BM23" s="472">
        <f t="shared" si="4"/>
        <v>1635</v>
      </c>
      <c r="BN23" s="472">
        <f t="shared" si="4"/>
        <v>74525</v>
      </c>
      <c r="BO23" s="472">
        <f t="shared" si="4"/>
        <v>25246</v>
      </c>
      <c r="BP23" s="472">
        <f t="shared" si="4"/>
        <v>44751</v>
      </c>
      <c r="BQ23" s="472">
        <f t="shared" si="4"/>
        <v>5123</v>
      </c>
      <c r="BR23" s="472">
        <f t="shared" si="4"/>
        <v>805</v>
      </c>
      <c r="BS23" s="472">
        <f t="shared" si="4"/>
        <v>2103</v>
      </c>
      <c r="BT23" s="472">
        <f t="shared" si="4"/>
        <v>773</v>
      </c>
      <c r="BU23" s="472">
        <f t="shared" si="4"/>
        <v>20631</v>
      </c>
      <c r="BV23" s="472">
        <f t="shared" si="4"/>
        <v>15585</v>
      </c>
      <c r="BW23" s="472">
        <f t="shared" si="4"/>
        <v>5688</v>
      </c>
      <c r="BX23" s="472">
        <f t="shared" si="4"/>
        <v>8362</v>
      </c>
      <c r="BY23" s="472">
        <f t="shared" si="4"/>
        <v>1441</v>
      </c>
      <c r="BZ23" s="472">
        <f t="shared" si="4"/>
        <v>1</v>
      </c>
      <c r="CA23" s="472">
        <f t="shared" si="4"/>
        <v>20</v>
      </c>
      <c r="CB23" s="472">
        <f t="shared" si="4"/>
        <v>0</v>
      </c>
      <c r="CC23" s="472">
        <f t="shared" si="4"/>
        <v>290</v>
      </c>
      <c r="CD23" s="472">
        <f t="shared" si="4"/>
        <v>48369</v>
      </c>
      <c r="CE23" s="472">
        <f t="shared" si="4"/>
        <v>13539</v>
      </c>
      <c r="CF23" s="472">
        <f t="shared" si="4"/>
        <v>22932</v>
      </c>
      <c r="CG23" s="472">
        <f t="shared" si="4"/>
        <v>11898</v>
      </c>
      <c r="CH23" s="472">
        <f t="shared" si="4"/>
        <v>89</v>
      </c>
      <c r="CI23" s="472">
        <f t="shared" si="4"/>
        <v>85</v>
      </c>
      <c r="CJ23" s="472">
        <f t="shared" si="4"/>
        <v>95</v>
      </c>
      <c r="CK23" s="472">
        <f t="shared" si="4"/>
        <v>571</v>
      </c>
    </row>
  </sheetData>
  <sheetProtection/>
  <mergeCells count="96">
    <mergeCell ref="CK3:CK4"/>
    <mergeCell ref="CI3:CI4"/>
    <mergeCell ref="CJ3:CJ4"/>
    <mergeCell ref="CD2:CK2"/>
    <mergeCell ref="CD3:CD4"/>
    <mergeCell ref="CH3:CH4"/>
    <mergeCell ref="CG3:CG4"/>
    <mergeCell ref="BY3:BY4"/>
    <mergeCell ref="BZ3:BZ4"/>
    <mergeCell ref="CA3:CA4"/>
    <mergeCell ref="CB3:CB4"/>
    <mergeCell ref="CC3:CC4"/>
    <mergeCell ref="CF3:CF4"/>
    <mergeCell ref="CE3:CE4"/>
    <mergeCell ref="BV2:CC2"/>
    <mergeCell ref="BV3:BV4"/>
    <mergeCell ref="BW3:BW4"/>
    <mergeCell ref="BX3:BX4"/>
    <mergeCell ref="J2:Q2"/>
    <mergeCell ref="Q3:Q4"/>
    <mergeCell ref="R2:Y2"/>
    <mergeCell ref="BS3:BS4"/>
    <mergeCell ref="BT3:BT4"/>
    <mergeCell ref="BI3:BI4"/>
    <mergeCell ref="BN2:BU2"/>
    <mergeCell ref="BU3:BU4"/>
    <mergeCell ref="BF2:BM2"/>
    <mergeCell ref="BM3:BM4"/>
    <mergeCell ref="BA3:BA4"/>
    <mergeCell ref="AS3:AS4"/>
    <mergeCell ref="AV3:AV4"/>
    <mergeCell ref="BN3:BN4"/>
    <mergeCell ref="BF3:BF4"/>
    <mergeCell ref="BG3:BG4"/>
    <mergeCell ref="AN3:AN4"/>
    <mergeCell ref="AM3:AM4"/>
    <mergeCell ref="AH2:AO2"/>
    <mergeCell ref="AL3:AL4"/>
    <mergeCell ref="F2:F4"/>
    <mergeCell ref="G2:G4"/>
    <mergeCell ref="H2:H4"/>
    <mergeCell ref="R3:R4"/>
    <mergeCell ref="J3:J4"/>
    <mergeCell ref="P3:P4"/>
    <mergeCell ref="BO3:BO4"/>
    <mergeCell ref="AU3:AU4"/>
    <mergeCell ref="BJ3:BJ4"/>
    <mergeCell ref="BK3:BK4"/>
    <mergeCell ref="BL3:BL4"/>
    <mergeCell ref="BH3:BH4"/>
    <mergeCell ref="BC3:BC4"/>
    <mergeCell ref="I2:I4"/>
    <mergeCell ref="E2:E4"/>
    <mergeCell ref="AP3:AP4"/>
    <mergeCell ref="Z2:AG2"/>
    <mergeCell ref="AG3:AG4"/>
    <mergeCell ref="AE3:AE4"/>
    <mergeCell ref="AD3:AD4"/>
    <mergeCell ref="S3:S4"/>
    <mergeCell ref="U3:U4"/>
    <mergeCell ref="AA3:AA4"/>
    <mergeCell ref="A2:A4"/>
    <mergeCell ref="V3:V4"/>
    <mergeCell ref="BP3:BP4"/>
    <mergeCell ref="BQ3:BQ4"/>
    <mergeCell ref="AY3:AY4"/>
    <mergeCell ref="N3:N4"/>
    <mergeCell ref="O3:O4"/>
    <mergeCell ref="B2:B4"/>
    <mergeCell ref="C2:C4"/>
    <mergeCell ref="D2:D4"/>
    <mergeCell ref="AB3:AB4"/>
    <mergeCell ref="AC3:AC4"/>
    <mergeCell ref="T3:T4"/>
    <mergeCell ref="Z3:Z4"/>
    <mergeCell ref="Y3:Y4"/>
    <mergeCell ref="W3:W4"/>
    <mergeCell ref="BR3:BR4"/>
    <mergeCell ref="AI3:AI4"/>
    <mergeCell ref="X3:X4"/>
    <mergeCell ref="AO3:AO4"/>
    <mergeCell ref="BD3:BD4"/>
    <mergeCell ref="AF3:AF4"/>
    <mergeCell ref="AT3:AT4"/>
    <mergeCell ref="AH3:AH4"/>
    <mergeCell ref="AJ3:AJ4"/>
    <mergeCell ref="AK3:AK4"/>
    <mergeCell ref="AP2:AW2"/>
    <mergeCell ref="AW3:AW4"/>
    <mergeCell ref="AX2:BE2"/>
    <mergeCell ref="BE3:BE4"/>
    <mergeCell ref="AQ3:AQ4"/>
    <mergeCell ref="AR3:AR4"/>
    <mergeCell ref="AX3:AX4"/>
    <mergeCell ref="BB3:BB4"/>
    <mergeCell ref="AZ3:A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23"/>
  <sheetViews>
    <sheetView zoomScalePageLayoutView="0" workbookViewId="0" topLeftCell="A7">
      <selection activeCell="I25" sqref="I25"/>
    </sheetView>
  </sheetViews>
  <sheetFormatPr defaultColWidth="9.140625" defaultRowHeight="15"/>
  <cols>
    <col min="1" max="1" width="22.28125" style="0" customWidth="1"/>
  </cols>
  <sheetData>
    <row r="1" spans="1:57" ht="15">
      <c r="A1" s="473"/>
      <c r="B1" s="697" t="s">
        <v>137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</row>
    <row r="2" spans="1:65" ht="14.25" customHeight="1">
      <c r="A2" s="683" t="s">
        <v>20</v>
      </c>
      <c r="B2" s="681" t="s">
        <v>31</v>
      </c>
      <c r="C2" s="681" t="s">
        <v>32</v>
      </c>
      <c r="D2" s="681" t="s">
        <v>33</v>
      </c>
      <c r="E2" s="681" t="s">
        <v>157</v>
      </c>
      <c r="F2" s="681" t="s">
        <v>56</v>
      </c>
      <c r="G2" s="683" t="s">
        <v>57</v>
      </c>
      <c r="H2" s="683" t="s">
        <v>58</v>
      </c>
      <c r="I2" s="683" t="s">
        <v>59</v>
      </c>
      <c r="J2" s="699" t="s">
        <v>223</v>
      </c>
      <c r="K2" s="700"/>
      <c r="L2" s="700"/>
      <c r="M2" s="700"/>
      <c r="N2" s="700"/>
      <c r="O2" s="700"/>
      <c r="P2" s="700"/>
      <c r="Q2" s="701"/>
      <c r="R2" s="699" t="s">
        <v>61</v>
      </c>
      <c r="S2" s="700"/>
      <c r="T2" s="700"/>
      <c r="U2" s="700"/>
      <c r="V2" s="700"/>
      <c r="W2" s="700"/>
      <c r="X2" s="700"/>
      <c r="Y2" s="701"/>
      <c r="Z2" s="699" t="s">
        <v>220</v>
      </c>
      <c r="AA2" s="700"/>
      <c r="AB2" s="700"/>
      <c r="AC2" s="700"/>
      <c r="AD2" s="700"/>
      <c r="AE2" s="700"/>
      <c r="AF2" s="700"/>
      <c r="AG2" s="701"/>
      <c r="AH2" s="699" t="s">
        <v>19</v>
      </c>
      <c r="AI2" s="700"/>
      <c r="AJ2" s="700"/>
      <c r="AK2" s="700"/>
      <c r="AL2" s="700"/>
      <c r="AM2" s="700"/>
      <c r="AN2" s="700"/>
      <c r="AO2" s="701"/>
      <c r="AP2" s="699" t="s">
        <v>156</v>
      </c>
      <c r="AQ2" s="700"/>
      <c r="AR2" s="700"/>
      <c r="AS2" s="700"/>
      <c r="AT2" s="700"/>
      <c r="AU2" s="700"/>
      <c r="AV2" s="700"/>
      <c r="AW2" s="701"/>
      <c r="AX2" s="699" t="s">
        <v>120</v>
      </c>
      <c r="AY2" s="700"/>
      <c r="AZ2" s="700"/>
      <c r="BA2" s="700"/>
      <c r="BB2" s="700"/>
      <c r="BC2" s="700"/>
      <c r="BD2" s="700"/>
      <c r="BE2" s="701"/>
      <c r="BF2" s="698" t="s">
        <v>63</v>
      </c>
      <c r="BG2" s="698"/>
      <c r="BH2" s="698"/>
      <c r="BI2" s="698"/>
      <c r="BJ2" s="698"/>
      <c r="BK2" s="698"/>
      <c r="BL2" s="698"/>
      <c r="BM2" s="698"/>
    </row>
    <row r="3" spans="1:65" ht="27" customHeight="1">
      <c r="A3" s="691"/>
      <c r="B3" s="690"/>
      <c r="C3" s="690"/>
      <c r="D3" s="690"/>
      <c r="E3" s="690"/>
      <c r="F3" s="690"/>
      <c r="G3" s="691"/>
      <c r="H3" s="691"/>
      <c r="I3" s="691"/>
      <c r="J3" s="681" t="s">
        <v>56</v>
      </c>
      <c r="K3" s="475" t="s">
        <v>57</v>
      </c>
      <c r="L3" s="475" t="s">
        <v>58</v>
      </c>
      <c r="M3" s="475" t="s">
        <v>59</v>
      </c>
      <c r="N3" s="681" t="s">
        <v>31</v>
      </c>
      <c r="O3" s="681" t="s">
        <v>32</v>
      </c>
      <c r="P3" s="681" t="s">
        <v>33</v>
      </c>
      <c r="Q3" s="681" t="s">
        <v>157</v>
      </c>
      <c r="R3" s="681" t="s">
        <v>56</v>
      </c>
      <c r="S3" s="683" t="s">
        <v>57</v>
      </c>
      <c r="T3" s="683" t="s">
        <v>58</v>
      </c>
      <c r="U3" s="683" t="s">
        <v>59</v>
      </c>
      <c r="V3" s="681" t="s">
        <v>31</v>
      </c>
      <c r="W3" s="681" t="s">
        <v>32</v>
      </c>
      <c r="X3" s="681" t="s">
        <v>33</v>
      </c>
      <c r="Y3" s="681" t="s">
        <v>157</v>
      </c>
      <c r="Z3" s="681" t="s">
        <v>56</v>
      </c>
      <c r="AA3" s="683" t="s">
        <v>57</v>
      </c>
      <c r="AB3" s="683" t="s">
        <v>58</v>
      </c>
      <c r="AC3" s="683" t="s">
        <v>59</v>
      </c>
      <c r="AD3" s="681" t="s">
        <v>31</v>
      </c>
      <c r="AE3" s="681" t="s">
        <v>32</v>
      </c>
      <c r="AF3" s="681" t="s">
        <v>33</v>
      </c>
      <c r="AG3" s="681" t="s">
        <v>157</v>
      </c>
      <c r="AH3" s="681" t="s">
        <v>56</v>
      </c>
      <c r="AI3" s="683" t="s">
        <v>57</v>
      </c>
      <c r="AJ3" s="683" t="s">
        <v>58</v>
      </c>
      <c r="AK3" s="683" t="s">
        <v>59</v>
      </c>
      <c r="AL3" s="681" t="s">
        <v>31</v>
      </c>
      <c r="AM3" s="681" t="s">
        <v>32</v>
      </c>
      <c r="AN3" s="681" t="s">
        <v>33</v>
      </c>
      <c r="AO3" s="681" t="s">
        <v>157</v>
      </c>
      <c r="AP3" s="681" t="s">
        <v>56</v>
      </c>
      <c r="AQ3" s="683" t="s">
        <v>57</v>
      </c>
      <c r="AR3" s="683" t="s">
        <v>58</v>
      </c>
      <c r="AS3" s="683" t="s">
        <v>59</v>
      </c>
      <c r="AT3" s="681" t="s">
        <v>31</v>
      </c>
      <c r="AU3" s="681" t="s">
        <v>32</v>
      </c>
      <c r="AV3" s="681" t="s">
        <v>33</v>
      </c>
      <c r="AW3" s="681" t="s">
        <v>157</v>
      </c>
      <c r="AX3" s="681" t="s">
        <v>56</v>
      </c>
      <c r="AY3" s="683" t="s">
        <v>57</v>
      </c>
      <c r="AZ3" s="683" t="s">
        <v>58</v>
      </c>
      <c r="BA3" s="683" t="s">
        <v>59</v>
      </c>
      <c r="BB3" s="681" t="s">
        <v>31</v>
      </c>
      <c r="BC3" s="681" t="s">
        <v>32</v>
      </c>
      <c r="BD3" s="681" t="s">
        <v>33</v>
      </c>
      <c r="BE3" s="681" t="s">
        <v>157</v>
      </c>
      <c r="BF3" s="681" t="s">
        <v>56</v>
      </c>
      <c r="BG3" s="683" t="s">
        <v>57</v>
      </c>
      <c r="BH3" s="683" t="s">
        <v>58</v>
      </c>
      <c r="BI3" s="683" t="s">
        <v>59</v>
      </c>
      <c r="BJ3" s="681" t="s">
        <v>31</v>
      </c>
      <c r="BK3" s="681" t="s">
        <v>32</v>
      </c>
      <c r="BL3" s="694" t="s">
        <v>33</v>
      </c>
      <c r="BM3" s="681" t="s">
        <v>157</v>
      </c>
    </row>
    <row r="4" spans="1:65" ht="32.25" customHeight="1">
      <c r="A4" s="684"/>
      <c r="B4" s="682"/>
      <c r="C4" s="682"/>
      <c r="D4" s="682"/>
      <c r="E4" s="682"/>
      <c r="F4" s="682"/>
      <c r="G4" s="684"/>
      <c r="H4" s="684"/>
      <c r="I4" s="684"/>
      <c r="J4" s="682"/>
      <c r="K4" s="476" t="s">
        <v>30</v>
      </c>
      <c r="L4" s="476" t="s">
        <v>30</v>
      </c>
      <c r="M4" s="476" t="s">
        <v>30</v>
      </c>
      <c r="N4" s="682"/>
      <c r="O4" s="682"/>
      <c r="P4" s="682"/>
      <c r="Q4" s="682"/>
      <c r="R4" s="682"/>
      <c r="S4" s="684"/>
      <c r="T4" s="684"/>
      <c r="U4" s="684"/>
      <c r="V4" s="682"/>
      <c r="W4" s="682"/>
      <c r="X4" s="682"/>
      <c r="Y4" s="682"/>
      <c r="Z4" s="682"/>
      <c r="AA4" s="684"/>
      <c r="AB4" s="684"/>
      <c r="AC4" s="684"/>
      <c r="AD4" s="682"/>
      <c r="AE4" s="682"/>
      <c r="AF4" s="682"/>
      <c r="AG4" s="682"/>
      <c r="AH4" s="682"/>
      <c r="AI4" s="684"/>
      <c r="AJ4" s="684"/>
      <c r="AK4" s="684"/>
      <c r="AL4" s="682"/>
      <c r="AM4" s="682"/>
      <c r="AN4" s="682"/>
      <c r="AO4" s="682"/>
      <c r="AP4" s="682"/>
      <c r="AQ4" s="684"/>
      <c r="AR4" s="684"/>
      <c r="AS4" s="684"/>
      <c r="AT4" s="682"/>
      <c r="AU4" s="682"/>
      <c r="AV4" s="682"/>
      <c r="AW4" s="682"/>
      <c r="AX4" s="682"/>
      <c r="AY4" s="684"/>
      <c r="AZ4" s="684"/>
      <c r="BA4" s="684"/>
      <c r="BB4" s="682"/>
      <c r="BC4" s="682"/>
      <c r="BD4" s="682"/>
      <c r="BE4" s="682"/>
      <c r="BF4" s="682"/>
      <c r="BG4" s="684"/>
      <c r="BH4" s="684"/>
      <c r="BI4" s="684"/>
      <c r="BJ4" s="682"/>
      <c r="BK4" s="682"/>
      <c r="BL4" s="695"/>
      <c r="BM4" s="682"/>
    </row>
    <row r="5" spans="1:65" ht="15">
      <c r="A5" s="477">
        <v>1</v>
      </c>
      <c r="B5" s="465">
        <v>2</v>
      </c>
      <c r="C5" s="465">
        <v>3</v>
      </c>
      <c r="D5" s="465">
        <v>4</v>
      </c>
      <c r="E5" s="465">
        <v>5</v>
      </c>
      <c r="F5" s="465">
        <v>6</v>
      </c>
      <c r="G5" s="465">
        <v>7</v>
      </c>
      <c r="H5" s="465">
        <v>8</v>
      </c>
      <c r="I5" s="465">
        <v>9</v>
      </c>
      <c r="J5" s="477">
        <v>10</v>
      </c>
      <c r="K5" s="477">
        <v>11</v>
      </c>
      <c r="L5" s="477">
        <v>12</v>
      </c>
      <c r="M5" s="477">
        <v>13</v>
      </c>
      <c r="N5" s="477">
        <v>14</v>
      </c>
      <c r="O5" s="477">
        <v>15</v>
      </c>
      <c r="P5" s="477">
        <v>16</v>
      </c>
      <c r="Q5" s="477">
        <v>17</v>
      </c>
      <c r="R5" s="477">
        <v>50</v>
      </c>
      <c r="S5" s="477">
        <v>51</v>
      </c>
      <c r="T5" s="477">
        <v>52</v>
      </c>
      <c r="U5" s="477">
        <v>53</v>
      </c>
      <c r="V5" s="477">
        <v>54</v>
      </c>
      <c r="W5" s="477">
        <v>55</v>
      </c>
      <c r="X5" s="477">
        <v>56</v>
      </c>
      <c r="Y5" s="477">
        <v>57</v>
      </c>
      <c r="Z5" s="477">
        <v>58</v>
      </c>
      <c r="AA5" s="477">
        <v>59</v>
      </c>
      <c r="AB5" s="477">
        <v>60</v>
      </c>
      <c r="AC5" s="477">
        <v>61</v>
      </c>
      <c r="AD5" s="477">
        <v>62</v>
      </c>
      <c r="AE5" s="477">
        <v>63</v>
      </c>
      <c r="AF5" s="477">
        <v>64</v>
      </c>
      <c r="AG5" s="477">
        <v>65</v>
      </c>
      <c r="AH5" s="477">
        <v>66</v>
      </c>
      <c r="AI5" s="477">
        <v>67</v>
      </c>
      <c r="AJ5" s="477">
        <v>68</v>
      </c>
      <c r="AK5" s="477">
        <v>69</v>
      </c>
      <c r="AL5" s="477">
        <v>70</v>
      </c>
      <c r="AM5" s="477">
        <v>71</v>
      </c>
      <c r="AN5" s="477">
        <v>72</v>
      </c>
      <c r="AO5" s="477">
        <v>73</v>
      </c>
      <c r="AP5" s="477">
        <v>74</v>
      </c>
      <c r="AQ5" s="477">
        <v>75</v>
      </c>
      <c r="AR5" s="477">
        <v>76</v>
      </c>
      <c r="AS5" s="477">
        <v>77</v>
      </c>
      <c r="AT5" s="477">
        <v>78</v>
      </c>
      <c r="AU5" s="477">
        <v>79</v>
      </c>
      <c r="AV5" s="477">
        <v>80</v>
      </c>
      <c r="AW5" s="477">
        <v>81</v>
      </c>
      <c r="AX5" s="477">
        <v>82</v>
      </c>
      <c r="AY5" s="477">
        <v>83</v>
      </c>
      <c r="AZ5" s="477">
        <v>84</v>
      </c>
      <c r="BA5" s="477">
        <v>85</v>
      </c>
      <c r="BB5" s="477">
        <v>86</v>
      </c>
      <c r="BC5" s="477">
        <v>87</v>
      </c>
      <c r="BD5" s="477">
        <v>88</v>
      </c>
      <c r="BE5" s="477">
        <v>89</v>
      </c>
      <c r="BF5" s="477">
        <v>90</v>
      </c>
      <c r="BG5" s="477">
        <v>91</v>
      </c>
      <c r="BH5" s="477">
        <v>92</v>
      </c>
      <c r="BI5" s="477">
        <v>93</v>
      </c>
      <c r="BJ5" s="477">
        <v>94</v>
      </c>
      <c r="BK5" s="477">
        <v>95</v>
      </c>
      <c r="BL5" s="477">
        <v>96</v>
      </c>
      <c r="BM5" s="477">
        <v>97</v>
      </c>
    </row>
    <row r="6" spans="1:65" ht="15.75">
      <c r="A6" s="478" t="s">
        <v>2</v>
      </c>
      <c r="B6" s="485">
        <v>25</v>
      </c>
      <c r="C6" s="485">
        <v>19</v>
      </c>
      <c r="D6" s="485">
        <v>4</v>
      </c>
      <c r="E6" s="485">
        <v>195</v>
      </c>
      <c r="F6" s="20">
        <v>14704</v>
      </c>
      <c r="G6" s="20">
        <v>4243</v>
      </c>
      <c r="H6" s="20">
        <v>8547</v>
      </c>
      <c r="I6" s="20">
        <v>1914</v>
      </c>
      <c r="J6" s="479">
        <v>0</v>
      </c>
      <c r="K6" s="479">
        <v>0</v>
      </c>
      <c r="L6" s="479">
        <v>0</v>
      </c>
      <c r="M6" s="479">
        <v>0</v>
      </c>
      <c r="N6" s="479">
        <v>0</v>
      </c>
      <c r="O6" s="479">
        <v>0</v>
      </c>
      <c r="P6" s="479">
        <v>0</v>
      </c>
      <c r="Q6" s="479">
        <v>0</v>
      </c>
      <c r="R6" s="479">
        <v>0</v>
      </c>
      <c r="S6" s="479">
        <v>0</v>
      </c>
      <c r="T6" s="479">
        <v>0</v>
      </c>
      <c r="U6" s="479">
        <v>0</v>
      </c>
      <c r="V6" s="479">
        <v>0</v>
      </c>
      <c r="W6" s="479">
        <v>0</v>
      </c>
      <c r="X6" s="479">
        <v>0</v>
      </c>
      <c r="Y6" s="479">
        <v>0</v>
      </c>
      <c r="Z6" s="479">
        <v>0</v>
      </c>
      <c r="AA6" s="479">
        <v>0</v>
      </c>
      <c r="AB6" s="479">
        <v>0</v>
      </c>
      <c r="AC6" s="479">
        <v>0</v>
      </c>
      <c r="AD6" s="479">
        <v>0</v>
      </c>
      <c r="AE6" s="479">
        <v>0</v>
      </c>
      <c r="AF6" s="479">
        <v>0</v>
      </c>
      <c r="AG6" s="479">
        <v>0</v>
      </c>
      <c r="AH6" s="479">
        <v>0</v>
      </c>
      <c r="AI6" s="479">
        <v>0</v>
      </c>
      <c r="AJ6" s="479">
        <v>0</v>
      </c>
      <c r="AK6" s="479">
        <v>0</v>
      </c>
      <c r="AL6" s="479">
        <v>0</v>
      </c>
      <c r="AM6" s="479">
        <v>0</v>
      </c>
      <c r="AN6" s="479">
        <v>0</v>
      </c>
      <c r="AO6" s="479">
        <v>0</v>
      </c>
      <c r="AP6" s="479">
        <v>12787</v>
      </c>
      <c r="AQ6" s="479">
        <v>3620</v>
      </c>
      <c r="AR6" s="479">
        <v>7509</v>
      </c>
      <c r="AS6" s="479">
        <v>1658</v>
      </c>
      <c r="AT6" s="479">
        <v>25</v>
      </c>
      <c r="AU6" s="479">
        <v>19</v>
      </c>
      <c r="AV6" s="479">
        <v>4</v>
      </c>
      <c r="AW6" s="479">
        <v>195</v>
      </c>
      <c r="AX6" s="479">
        <v>1917</v>
      </c>
      <c r="AY6" s="479">
        <v>623</v>
      </c>
      <c r="AZ6" s="479">
        <v>1038</v>
      </c>
      <c r="BA6" s="479">
        <v>256</v>
      </c>
      <c r="BB6" s="479">
        <v>0</v>
      </c>
      <c r="BC6" s="479">
        <v>0</v>
      </c>
      <c r="BD6" s="479">
        <v>0</v>
      </c>
      <c r="BE6" s="479">
        <v>0</v>
      </c>
      <c r="BF6" s="479">
        <v>0</v>
      </c>
      <c r="BG6" s="479">
        <v>0</v>
      </c>
      <c r="BH6" s="479">
        <v>0</v>
      </c>
      <c r="BI6" s="479">
        <v>0</v>
      </c>
      <c r="BJ6" s="479">
        <v>0</v>
      </c>
      <c r="BK6" s="479">
        <v>0</v>
      </c>
      <c r="BL6" s="479">
        <v>0</v>
      </c>
      <c r="BM6" s="479">
        <v>0</v>
      </c>
    </row>
    <row r="7" spans="1:65" ht="15.75">
      <c r="A7" s="478" t="s">
        <v>3</v>
      </c>
      <c r="B7" s="485">
        <v>8</v>
      </c>
      <c r="C7" s="485">
        <v>30</v>
      </c>
      <c r="D7" s="485">
        <v>0</v>
      </c>
      <c r="E7" s="485">
        <v>227</v>
      </c>
      <c r="F7" s="20">
        <v>18961</v>
      </c>
      <c r="G7" s="20">
        <v>7429</v>
      </c>
      <c r="H7" s="20">
        <v>9925</v>
      </c>
      <c r="I7" s="20">
        <v>1607</v>
      </c>
      <c r="J7" s="479">
        <v>0</v>
      </c>
      <c r="K7" s="479">
        <v>0</v>
      </c>
      <c r="L7" s="479">
        <v>0</v>
      </c>
      <c r="M7" s="479">
        <v>0</v>
      </c>
      <c r="N7" s="479">
        <v>0</v>
      </c>
      <c r="O7" s="479">
        <v>0</v>
      </c>
      <c r="P7" s="479">
        <v>0</v>
      </c>
      <c r="Q7" s="479">
        <v>0</v>
      </c>
      <c r="R7" s="479">
        <v>0</v>
      </c>
      <c r="S7" s="479">
        <v>0</v>
      </c>
      <c r="T7" s="479">
        <v>0</v>
      </c>
      <c r="U7" s="479">
        <v>0</v>
      </c>
      <c r="V7" s="479">
        <v>0</v>
      </c>
      <c r="W7" s="479">
        <v>0</v>
      </c>
      <c r="X7" s="479">
        <v>0</v>
      </c>
      <c r="Y7" s="479">
        <v>0</v>
      </c>
      <c r="Z7" s="479">
        <v>0</v>
      </c>
      <c r="AA7" s="479">
        <v>0</v>
      </c>
      <c r="AB7" s="479">
        <v>0</v>
      </c>
      <c r="AC7" s="479">
        <v>0</v>
      </c>
      <c r="AD7" s="479">
        <v>0</v>
      </c>
      <c r="AE7" s="479">
        <v>0</v>
      </c>
      <c r="AF7" s="479">
        <v>0</v>
      </c>
      <c r="AG7" s="479">
        <v>0</v>
      </c>
      <c r="AH7" s="479">
        <v>0</v>
      </c>
      <c r="AI7" s="479">
        <v>0</v>
      </c>
      <c r="AJ7" s="479">
        <v>0</v>
      </c>
      <c r="AK7" s="479">
        <v>0</v>
      </c>
      <c r="AL7" s="479">
        <v>0</v>
      </c>
      <c r="AM7" s="479">
        <v>0</v>
      </c>
      <c r="AN7" s="479">
        <v>0</v>
      </c>
      <c r="AO7" s="479">
        <v>0</v>
      </c>
      <c r="AP7" s="479">
        <v>16020</v>
      </c>
      <c r="AQ7" s="479">
        <v>6186</v>
      </c>
      <c r="AR7" s="479">
        <v>8612</v>
      </c>
      <c r="AS7" s="479">
        <v>1222</v>
      </c>
      <c r="AT7" s="479">
        <v>4</v>
      </c>
      <c r="AU7" s="479">
        <v>27</v>
      </c>
      <c r="AV7" s="479">
        <v>0</v>
      </c>
      <c r="AW7" s="479">
        <v>131</v>
      </c>
      <c r="AX7" s="479">
        <v>2941</v>
      </c>
      <c r="AY7" s="479">
        <v>1243</v>
      </c>
      <c r="AZ7" s="479">
        <v>1313</v>
      </c>
      <c r="BA7" s="479">
        <v>385</v>
      </c>
      <c r="BB7" s="479">
        <v>4</v>
      </c>
      <c r="BC7" s="479">
        <v>3</v>
      </c>
      <c r="BD7" s="479">
        <v>0</v>
      </c>
      <c r="BE7" s="479">
        <v>96</v>
      </c>
      <c r="BF7" s="479">
        <v>0</v>
      </c>
      <c r="BG7" s="479">
        <v>0</v>
      </c>
      <c r="BH7" s="479">
        <v>0</v>
      </c>
      <c r="BI7" s="479">
        <v>0</v>
      </c>
      <c r="BJ7" s="479">
        <v>0</v>
      </c>
      <c r="BK7" s="479">
        <v>0</v>
      </c>
      <c r="BL7" s="479">
        <v>0</v>
      </c>
      <c r="BM7" s="479">
        <v>0</v>
      </c>
    </row>
    <row r="8" spans="1:65" ht="15.75">
      <c r="A8" s="478" t="s">
        <v>4</v>
      </c>
      <c r="B8" s="485">
        <v>29</v>
      </c>
      <c r="C8" s="485">
        <v>53</v>
      </c>
      <c r="D8" s="485">
        <v>195</v>
      </c>
      <c r="E8" s="485">
        <v>811</v>
      </c>
      <c r="F8" s="20">
        <v>39938</v>
      </c>
      <c r="G8" s="20">
        <v>10878</v>
      </c>
      <c r="H8" s="20">
        <v>24169</v>
      </c>
      <c r="I8" s="20">
        <v>4891</v>
      </c>
      <c r="J8" s="479">
        <v>0</v>
      </c>
      <c r="K8" s="479">
        <v>0</v>
      </c>
      <c r="L8" s="479">
        <v>0</v>
      </c>
      <c r="M8" s="479">
        <v>0</v>
      </c>
      <c r="N8" s="479">
        <v>0</v>
      </c>
      <c r="O8" s="479">
        <v>0</v>
      </c>
      <c r="P8" s="479">
        <v>0</v>
      </c>
      <c r="Q8" s="479">
        <v>0</v>
      </c>
      <c r="R8" s="479">
        <v>0</v>
      </c>
      <c r="S8" s="479">
        <v>0</v>
      </c>
      <c r="T8" s="479">
        <v>0</v>
      </c>
      <c r="U8" s="479">
        <v>0</v>
      </c>
      <c r="V8" s="479">
        <v>0</v>
      </c>
      <c r="W8" s="479">
        <v>0</v>
      </c>
      <c r="X8" s="479">
        <v>0</v>
      </c>
      <c r="Y8" s="479">
        <v>0</v>
      </c>
      <c r="Z8" s="479">
        <v>0</v>
      </c>
      <c r="AA8" s="479">
        <v>0</v>
      </c>
      <c r="AB8" s="479">
        <v>0</v>
      </c>
      <c r="AC8" s="479">
        <v>0</v>
      </c>
      <c r="AD8" s="479">
        <v>0</v>
      </c>
      <c r="AE8" s="479">
        <v>0</v>
      </c>
      <c r="AF8" s="479">
        <v>0</v>
      </c>
      <c r="AG8" s="479">
        <v>0</v>
      </c>
      <c r="AH8" s="479">
        <v>0</v>
      </c>
      <c r="AI8" s="479">
        <v>0</v>
      </c>
      <c r="AJ8" s="479">
        <v>0</v>
      </c>
      <c r="AK8" s="479">
        <v>0</v>
      </c>
      <c r="AL8" s="479">
        <v>0</v>
      </c>
      <c r="AM8" s="479">
        <v>0</v>
      </c>
      <c r="AN8" s="479">
        <v>0</v>
      </c>
      <c r="AO8" s="479">
        <v>0</v>
      </c>
      <c r="AP8" s="479">
        <v>36970</v>
      </c>
      <c r="AQ8" s="479">
        <v>10432</v>
      </c>
      <c r="AR8" s="479">
        <v>22107</v>
      </c>
      <c r="AS8" s="479">
        <v>4431</v>
      </c>
      <c r="AT8" s="479">
        <v>28</v>
      </c>
      <c r="AU8" s="479">
        <v>53</v>
      </c>
      <c r="AV8" s="479">
        <v>195</v>
      </c>
      <c r="AW8" s="479">
        <v>701</v>
      </c>
      <c r="AX8" s="479">
        <v>2968</v>
      </c>
      <c r="AY8" s="479">
        <v>446</v>
      </c>
      <c r="AZ8" s="479">
        <v>2062</v>
      </c>
      <c r="BA8" s="479">
        <v>460</v>
      </c>
      <c r="BB8" s="479">
        <v>1</v>
      </c>
      <c r="BC8" s="479">
        <v>0</v>
      </c>
      <c r="BD8" s="479">
        <v>0</v>
      </c>
      <c r="BE8" s="479">
        <v>110</v>
      </c>
      <c r="BF8" s="479">
        <v>0</v>
      </c>
      <c r="BG8" s="479">
        <v>0</v>
      </c>
      <c r="BH8" s="479">
        <v>0</v>
      </c>
      <c r="BI8" s="479">
        <v>0</v>
      </c>
      <c r="BJ8" s="479">
        <v>0</v>
      </c>
      <c r="BK8" s="479">
        <v>0</v>
      </c>
      <c r="BL8" s="479">
        <v>0</v>
      </c>
      <c r="BM8" s="479">
        <v>0</v>
      </c>
    </row>
    <row r="9" spans="1:65" ht="15.75">
      <c r="A9" s="478" t="s">
        <v>5</v>
      </c>
      <c r="B9" s="485">
        <v>17</v>
      </c>
      <c r="C9" s="485">
        <v>0</v>
      </c>
      <c r="D9" s="485">
        <v>2</v>
      </c>
      <c r="E9" s="485">
        <v>89</v>
      </c>
      <c r="F9" s="20">
        <v>13546</v>
      </c>
      <c r="G9" s="20">
        <v>4322</v>
      </c>
      <c r="H9" s="20">
        <v>7669</v>
      </c>
      <c r="I9" s="20">
        <v>1555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479">
        <v>0</v>
      </c>
      <c r="P9" s="479">
        <v>0</v>
      </c>
      <c r="Q9" s="479">
        <v>0</v>
      </c>
      <c r="R9" s="479">
        <v>0</v>
      </c>
      <c r="S9" s="479">
        <v>0</v>
      </c>
      <c r="T9" s="479">
        <v>0</v>
      </c>
      <c r="U9" s="479">
        <v>0</v>
      </c>
      <c r="V9" s="479">
        <v>0</v>
      </c>
      <c r="W9" s="479">
        <v>0</v>
      </c>
      <c r="X9" s="479">
        <v>0</v>
      </c>
      <c r="Y9" s="479">
        <v>0</v>
      </c>
      <c r="Z9" s="479">
        <v>668</v>
      </c>
      <c r="AA9" s="479">
        <v>250</v>
      </c>
      <c r="AB9" s="479">
        <v>350</v>
      </c>
      <c r="AC9" s="479">
        <v>68</v>
      </c>
      <c r="AD9" s="479">
        <v>0</v>
      </c>
      <c r="AE9" s="479">
        <v>0</v>
      </c>
      <c r="AF9" s="479">
        <v>0</v>
      </c>
      <c r="AG9" s="479">
        <v>0</v>
      </c>
      <c r="AH9" s="479">
        <v>0</v>
      </c>
      <c r="AI9" s="479">
        <v>0</v>
      </c>
      <c r="AJ9" s="479">
        <v>0</v>
      </c>
      <c r="AK9" s="479">
        <v>0</v>
      </c>
      <c r="AL9" s="479">
        <v>0</v>
      </c>
      <c r="AM9" s="479">
        <v>0</v>
      </c>
      <c r="AN9" s="479">
        <v>0</v>
      </c>
      <c r="AO9" s="479">
        <v>0</v>
      </c>
      <c r="AP9" s="479">
        <v>11911</v>
      </c>
      <c r="AQ9" s="479">
        <v>3757</v>
      </c>
      <c r="AR9" s="479">
        <v>6806</v>
      </c>
      <c r="AS9" s="479">
        <v>1348</v>
      </c>
      <c r="AT9" s="479">
        <v>17</v>
      </c>
      <c r="AU9" s="479">
        <v>0</v>
      </c>
      <c r="AV9" s="479">
        <v>2</v>
      </c>
      <c r="AW9" s="479">
        <v>89</v>
      </c>
      <c r="AX9" s="479">
        <v>967</v>
      </c>
      <c r="AY9" s="479">
        <v>315</v>
      </c>
      <c r="AZ9" s="479">
        <v>513</v>
      </c>
      <c r="BA9" s="479">
        <v>139</v>
      </c>
      <c r="BB9" s="479">
        <v>0</v>
      </c>
      <c r="BC9" s="479">
        <v>0</v>
      </c>
      <c r="BD9" s="479">
        <v>0</v>
      </c>
      <c r="BE9" s="479">
        <v>0</v>
      </c>
      <c r="BF9" s="479">
        <v>0</v>
      </c>
      <c r="BG9" s="479">
        <v>0</v>
      </c>
      <c r="BH9" s="479">
        <v>0</v>
      </c>
      <c r="BI9" s="479">
        <v>0</v>
      </c>
      <c r="BJ9" s="479">
        <v>0</v>
      </c>
      <c r="BK9" s="479">
        <v>0</v>
      </c>
      <c r="BL9" s="479">
        <v>0</v>
      </c>
      <c r="BM9" s="479">
        <v>0</v>
      </c>
    </row>
    <row r="10" spans="1:65" ht="15.75">
      <c r="A10" s="478" t="s">
        <v>6</v>
      </c>
      <c r="B10" s="485">
        <v>23</v>
      </c>
      <c r="C10" s="485">
        <v>27</v>
      </c>
      <c r="D10" s="485">
        <v>6</v>
      </c>
      <c r="E10" s="485">
        <v>424</v>
      </c>
      <c r="F10" s="20">
        <v>23194</v>
      </c>
      <c r="G10" s="20">
        <v>6295</v>
      </c>
      <c r="H10" s="20">
        <v>12975</v>
      </c>
      <c r="I10" s="20">
        <v>3924</v>
      </c>
      <c r="J10" s="479">
        <v>0</v>
      </c>
      <c r="K10" s="479">
        <v>0</v>
      </c>
      <c r="L10" s="479">
        <v>0</v>
      </c>
      <c r="M10" s="479">
        <v>0</v>
      </c>
      <c r="N10" s="479">
        <v>0</v>
      </c>
      <c r="O10" s="479">
        <v>0</v>
      </c>
      <c r="P10" s="479">
        <v>0</v>
      </c>
      <c r="Q10" s="479">
        <v>0</v>
      </c>
      <c r="R10" s="479">
        <v>0</v>
      </c>
      <c r="S10" s="479">
        <v>0</v>
      </c>
      <c r="T10" s="479">
        <v>0</v>
      </c>
      <c r="U10" s="479">
        <v>0</v>
      </c>
      <c r="V10" s="479">
        <v>0</v>
      </c>
      <c r="W10" s="479">
        <v>0</v>
      </c>
      <c r="X10" s="479">
        <v>0</v>
      </c>
      <c r="Y10" s="479">
        <v>0</v>
      </c>
      <c r="Z10" s="479">
        <v>0</v>
      </c>
      <c r="AA10" s="479">
        <v>0</v>
      </c>
      <c r="AB10" s="479">
        <v>0</v>
      </c>
      <c r="AC10" s="479">
        <v>0</v>
      </c>
      <c r="AD10" s="479">
        <v>0</v>
      </c>
      <c r="AE10" s="479">
        <v>0</v>
      </c>
      <c r="AF10" s="479">
        <v>0</v>
      </c>
      <c r="AG10" s="479">
        <v>0</v>
      </c>
      <c r="AH10" s="479">
        <v>0</v>
      </c>
      <c r="AI10" s="479">
        <v>0</v>
      </c>
      <c r="AJ10" s="479">
        <v>0</v>
      </c>
      <c r="AK10" s="479">
        <v>0</v>
      </c>
      <c r="AL10" s="479">
        <v>0</v>
      </c>
      <c r="AM10" s="479">
        <v>0</v>
      </c>
      <c r="AN10" s="479">
        <v>0</v>
      </c>
      <c r="AO10" s="479">
        <v>0</v>
      </c>
      <c r="AP10" s="479">
        <v>15877</v>
      </c>
      <c r="AQ10" s="479">
        <v>4012</v>
      </c>
      <c r="AR10" s="479">
        <v>9216</v>
      </c>
      <c r="AS10" s="479">
        <v>2649</v>
      </c>
      <c r="AT10" s="479">
        <v>16</v>
      </c>
      <c r="AU10" s="479">
        <v>5</v>
      </c>
      <c r="AV10" s="479">
        <v>1</v>
      </c>
      <c r="AW10" s="479">
        <v>405</v>
      </c>
      <c r="AX10" s="479">
        <v>7317</v>
      </c>
      <c r="AY10" s="479">
        <v>2283</v>
      </c>
      <c r="AZ10" s="479">
        <v>3759</v>
      </c>
      <c r="BA10" s="479">
        <v>1275</v>
      </c>
      <c r="BB10" s="479">
        <v>7</v>
      </c>
      <c r="BC10" s="479">
        <v>22</v>
      </c>
      <c r="BD10" s="479">
        <v>5</v>
      </c>
      <c r="BE10" s="479">
        <v>19</v>
      </c>
      <c r="BF10" s="479">
        <v>0</v>
      </c>
      <c r="BG10" s="479">
        <v>0</v>
      </c>
      <c r="BH10" s="479">
        <v>0</v>
      </c>
      <c r="BI10" s="479">
        <v>0</v>
      </c>
      <c r="BJ10" s="479">
        <v>0</v>
      </c>
      <c r="BK10" s="479">
        <v>0</v>
      </c>
      <c r="BL10" s="479">
        <v>0</v>
      </c>
      <c r="BM10" s="479">
        <v>0</v>
      </c>
    </row>
    <row r="11" spans="1:65" ht="15.75">
      <c r="A11" s="478" t="s">
        <v>7</v>
      </c>
      <c r="B11" s="485">
        <v>2</v>
      </c>
      <c r="C11" s="485">
        <v>0</v>
      </c>
      <c r="D11" s="485">
        <v>19</v>
      </c>
      <c r="E11" s="485">
        <v>424</v>
      </c>
      <c r="F11" s="20">
        <v>25340</v>
      </c>
      <c r="G11" s="20">
        <v>5889</v>
      </c>
      <c r="H11" s="20">
        <v>15721</v>
      </c>
      <c r="I11" s="20">
        <v>3730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479">
        <v>0</v>
      </c>
      <c r="P11" s="479">
        <v>0</v>
      </c>
      <c r="Q11" s="479">
        <v>0</v>
      </c>
      <c r="R11" s="479">
        <v>0</v>
      </c>
      <c r="S11" s="479">
        <v>0</v>
      </c>
      <c r="T11" s="479">
        <v>0</v>
      </c>
      <c r="U11" s="479">
        <v>0</v>
      </c>
      <c r="V11" s="479">
        <v>0</v>
      </c>
      <c r="W11" s="479">
        <v>0</v>
      </c>
      <c r="X11" s="479">
        <v>0</v>
      </c>
      <c r="Y11" s="479">
        <v>0</v>
      </c>
      <c r="Z11" s="479">
        <v>0</v>
      </c>
      <c r="AA11" s="479">
        <v>0</v>
      </c>
      <c r="AB11" s="479">
        <v>0</v>
      </c>
      <c r="AC11" s="479">
        <v>0</v>
      </c>
      <c r="AD11" s="479">
        <v>0</v>
      </c>
      <c r="AE11" s="479">
        <v>0</v>
      </c>
      <c r="AF11" s="479">
        <v>0</v>
      </c>
      <c r="AG11" s="479">
        <v>0</v>
      </c>
      <c r="AH11" s="479">
        <v>0</v>
      </c>
      <c r="AI11" s="479">
        <v>0</v>
      </c>
      <c r="AJ11" s="479">
        <v>0</v>
      </c>
      <c r="AK11" s="479">
        <v>0</v>
      </c>
      <c r="AL11" s="479">
        <v>0</v>
      </c>
      <c r="AM11" s="479">
        <v>0</v>
      </c>
      <c r="AN11" s="479">
        <v>0</v>
      </c>
      <c r="AO11" s="479">
        <v>0</v>
      </c>
      <c r="AP11" s="479">
        <v>22659</v>
      </c>
      <c r="AQ11" s="479">
        <v>5402</v>
      </c>
      <c r="AR11" s="479">
        <v>14041</v>
      </c>
      <c r="AS11" s="479">
        <v>3216</v>
      </c>
      <c r="AT11" s="479">
        <v>2</v>
      </c>
      <c r="AU11" s="479">
        <v>0</v>
      </c>
      <c r="AV11" s="479">
        <v>15</v>
      </c>
      <c r="AW11" s="479">
        <v>424</v>
      </c>
      <c r="AX11" s="479">
        <v>2681</v>
      </c>
      <c r="AY11" s="479">
        <v>487</v>
      </c>
      <c r="AZ11" s="479">
        <v>1680</v>
      </c>
      <c r="BA11" s="479">
        <v>514</v>
      </c>
      <c r="BB11" s="479">
        <v>0</v>
      </c>
      <c r="BC11" s="479">
        <v>0</v>
      </c>
      <c r="BD11" s="479">
        <v>4</v>
      </c>
      <c r="BE11" s="479">
        <v>0</v>
      </c>
      <c r="BF11" s="479">
        <v>0</v>
      </c>
      <c r="BG11" s="479">
        <v>0</v>
      </c>
      <c r="BH11" s="479">
        <v>0</v>
      </c>
      <c r="BI11" s="479">
        <v>0</v>
      </c>
      <c r="BJ11" s="479">
        <v>0</v>
      </c>
      <c r="BK11" s="479">
        <v>0</v>
      </c>
      <c r="BL11" s="479">
        <v>0</v>
      </c>
      <c r="BM11" s="479">
        <v>0</v>
      </c>
    </row>
    <row r="12" spans="1:65" ht="15.75">
      <c r="A12" s="478" t="s">
        <v>8</v>
      </c>
      <c r="B12" s="485">
        <v>2</v>
      </c>
      <c r="C12" s="485">
        <v>25</v>
      </c>
      <c r="D12" s="485">
        <v>0</v>
      </c>
      <c r="E12" s="485">
        <v>400</v>
      </c>
      <c r="F12" s="20">
        <v>13802</v>
      </c>
      <c r="G12" s="20">
        <v>4603</v>
      </c>
      <c r="H12" s="20">
        <v>7721</v>
      </c>
      <c r="I12" s="20">
        <v>1478</v>
      </c>
      <c r="J12" s="479">
        <v>0</v>
      </c>
      <c r="K12" s="479">
        <v>0</v>
      </c>
      <c r="L12" s="479">
        <v>0</v>
      </c>
      <c r="M12" s="479">
        <v>0</v>
      </c>
      <c r="N12" s="479">
        <v>0</v>
      </c>
      <c r="O12" s="479">
        <v>0</v>
      </c>
      <c r="P12" s="479">
        <v>0</v>
      </c>
      <c r="Q12" s="479">
        <v>0</v>
      </c>
      <c r="R12" s="479">
        <v>0</v>
      </c>
      <c r="S12" s="479">
        <v>0</v>
      </c>
      <c r="T12" s="479">
        <v>0</v>
      </c>
      <c r="U12" s="479">
        <v>0</v>
      </c>
      <c r="V12" s="479">
        <v>0</v>
      </c>
      <c r="W12" s="479">
        <v>0</v>
      </c>
      <c r="X12" s="479">
        <v>0</v>
      </c>
      <c r="Y12" s="479">
        <v>0</v>
      </c>
      <c r="Z12" s="479">
        <v>776</v>
      </c>
      <c r="AA12" s="479">
        <v>221</v>
      </c>
      <c r="AB12" s="479">
        <v>466</v>
      </c>
      <c r="AC12" s="479">
        <v>89</v>
      </c>
      <c r="AD12" s="479">
        <v>0</v>
      </c>
      <c r="AE12" s="479">
        <v>0</v>
      </c>
      <c r="AF12" s="479">
        <v>0</v>
      </c>
      <c r="AG12" s="479">
        <v>5</v>
      </c>
      <c r="AH12" s="479">
        <v>96</v>
      </c>
      <c r="AI12" s="479">
        <v>0</v>
      </c>
      <c r="AJ12" s="479">
        <v>19</v>
      </c>
      <c r="AK12" s="479">
        <v>77</v>
      </c>
      <c r="AL12" s="479">
        <v>0</v>
      </c>
      <c r="AM12" s="479">
        <v>0</v>
      </c>
      <c r="AN12" s="479">
        <v>0</v>
      </c>
      <c r="AO12" s="479">
        <v>0</v>
      </c>
      <c r="AP12" s="479">
        <v>11490</v>
      </c>
      <c r="AQ12" s="479">
        <v>4101</v>
      </c>
      <c r="AR12" s="479">
        <v>6242</v>
      </c>
      <c r="AS12" s="479">
        <v>1147</v>
      </c>
      <c r="AT12" s="479">
        <v>2</v>
      </c>
      <c r="AU12" s="479">
        <v>23</v>
      </c>
      <c r="AV12" s="479">
        <v>0</v>
      </c>
      <c r="AW12" s="479">
        <v>335</v>
      </c>
      <c r="AX12" s="479">
        <v>1440</v>
      </c>
      <c r="AY12" s="479">
        <v>281</v>
      </c>
      <c r="AZ12" s="479">
        <v>994</v>
      </c>
      <c r="BA12" s="479">
        <v>165</v>
      </c>
      <c r="BB12" s="479">
        <v>0</v>
      </c>
      <c r="BC12" s="479">
        <v>2</v>
      </c>
      <c r="BD12" s="479">
        <v>0</v>
      </c>
      <c r="BE12" s="479">
        <v>60</v>
      </c>
      <c r="BF12" s="479">
        <v>0</v>
      </c>
      <c r="BG12" s="479">
        <v>0</v>
      </c>
      <c r="BH12" s="479">
        <v>0</v>
      </c>
      <c r="BI12" s="479">
        <v>0</v>
      </c>
      <c r="BJ12" s="479">
        <v>0</v>
      </c>
      <c r="BK12" s="479">
        <v>0</v>
      </c>
      <c r="BL12" s="479">
        <v>0</v>
      </c>
      <c r="BM12" s="479">
        <v>0</v>
      </c>
    </row>
    <row r="13" spans="1:65" ht="15.75">
      <c r="A13" s="478" t="s">
        <v>9</v>
      </c>
      <c r="B13" s="485">
        <v>92</v>
      </c>
      <c r="C13" s="485">
        <v>73</v>
      </c>
      <c r="D13" s="485">
        <v>219</v>
      </c>
      <c r="E13" s="485">
        <v>1438</v>
      </c>
      <c r="F13" s="20">
        <v>31638</v>
      </c>
      <c r="G13" s="20">
        <v>10124</v>
      </c>
      <c r="H13" s="20">
        <v>17818</v>
      </c>
      <c r="I13" s="20">
        <v>3696</v>
      </c>
      <c r="J13" s="479">
        <v>0</v>
      </c>
      <c r="K13" s="479">
        <v>0</v>
      </c>
      <c r="L13" s="479">
        <v>0</v>
      </c>
      <c r="M13" s="479">
        <v>0</v>
      </c>
      <c r="N13" s="479">
        <v>0</v>
      </c>
      <c r="O13" s="479">
        <v>0</v>
      </c>
      <c r="P13" s="479">
        <v>0</v>
      </c>
      <c r="Q13" s="479">
        <v>0</v>
      </c>
      <c r="R13" s="479">
        <v>0</v>
      </c>
      <c r="S13" s="479">
        <v>0</v>
      </c>
      <c r="T13" s="479">
        <v>0</v>
      </c>
      <c r="U13" s="479">
        <v>0</v>
      </c>
      <c r="V13" s="479">
        <v>0</v>
      </c>
      <c r="W13" s="479">
        <v>0</v>
      </c>
      <c r="X13" s="479">
        <v>0</v>
      </c>
      <c r="Y13" s="479">
        <v>0</v>
      </c>
      <c r="Z13" s="479">
        <v>0</v>
      </c>
      <c r="AA13" s="479">
        <v>0</v>
      </c>
      <c r="AB13" s="479">
        <v>0</v>
      </c>
      <c r="AC13" s="479">
        <v>0</v>
      </c>
      <c r="AD13" s="479">
        <v>0</v>
      </c>
      <c r="AE13" s="479">
        <v>0</v>
      </c>
      <c r="AF13" s="479">
        <v>0</v>
      </c>
      <c r="AG13" s="479">
        <v>0</v>
      </c>
      <c r="AH13" s="479">
        <v>0</v>
      </c>
      <c r="AI13" s="479">
        <v>0</v>
      </c>
      <c r="AJ13" s="479">
        <v>0</v>
      </c>
      <c r="AK13" s="479">
        <v>0</v>
      </c>
      <c r="AL13" s="479">
        <v>0</v>
      </c>
      <c r="AM13" s="479">
        <v>0</v>
      </c>
      <c r="AN13" s="479">
        <v>0</v>
      </c>
      <c r="AO13" s="479">
        <v>0</v>
      </c>
      <c r="AP13" s="479">
        <v>17362</v>
      </c>
      <c r="AQ13" s="479">
        <v>4906</v>
      </c>
      <c r="AR13" s="479">
        <v>10247</v>
      </c>
      <c r="AS13" s="479">
        <v>2209</v>
      </c>
      <c r="AT13" s="479">
        <v>56</v>
      </c>
      <c r="AU13" s="479">
        <v>45</v>
      </c>
      <c r="AV13" s="479">
        <v>219</v>
      </c>
      <c r="AW13" s="479">
        <v>1385</v>
      </c>
      <c r="AX13" s="479">
        <v>14276</v>
      </c>
      <c r="AY13" s="479">
        <v>5218</v>
      </c>
      <c r="AZ13" s="479">
        <v>7571</v>
      </c>
      <c r="BA13" s="479">
        <v>1487</v>
      </c>
      <c r="BB13" s="479">
        <v>36</v>
      </c>
      <c r="BC13" s="479">
        <v>28</v>
      </c>
      <c r="BD13" s="479">
        <v>0</v>
      </c>
      <c r="BE13" s="479">
        <v>53</v>
      </c>
      <c r="BF13" s="479">
        <v>0</v>
      </c>
      <c r="BG13" s="479">
        <v>0</v>
      </c>
      <c r="BH13" s="479">
        <v>0</v>
      </c>
      <c r="BI13" s="479">
        <v>0</v>
      </c>
      <c r="BJ13" s="479">
        <v>0</v>
      </c>
      <c r="BK13" s="479">
        <v>0</v>
      </c>
      <c r="BL13" s="479">
        <v>0</v>
      </c>
      <c r="BM13" s="479">
        <v>0</v>
      </c>
    </row>
    <row r="14" spans="1:65" ht="15.75">
      <c r="A14" s="478" t="s">
        <v>10</v>
      </c>
      <c r="B14" s="485">
        <v>48</v>
      </c>
      <c r="C14" s="485">
        <v>38</v>
      </c>
      <c r="D14" s="485">
        <v>0</v>
      </c>
      <c r="E14" s="485">
        <v>125</v>
      </c>
      <c r="F14" s="20">
        <v>18237</v>
      </c>
      <c r="G14" s="20">
        <v>6395</v>
      </c>
      <c r="H14" s="20">
        <v>9729</v>
      </c>
      <c r="I14" s="20">
        <v>2113</v>
      </c>
      <c r="J14" s="479">
        <v>0</v>
      </c>
      <c r="K14" s="479">
        <v>0</v>
      </c>
      <c r="L14" s="479">
        <v>0</v>
      </c>
      <c r="M14" s="479">
        <v>0</v>
      </c>
      <c r="N14" s="479">
        <v>0</v>
      </c>
      <c r="O14" s="479">
        <v>0</v>
      </c>
      <c r="P14" s="479">
        <v>0</v>
      </c>
      <c r="Q14" s="479">
        <v>0</v>
      </c>
      <c r="R14" s="479">
        <v>0</v>
      </c>
      <c r="S14" s="479">
        <v>0</v>
      </c>
      <c r="T14" s="479">
        <v>0</v>
      </c>
      <c r="U14" s="479">
        <v>0</v>
      </c>
      <c r="V14" s="479">
        <v>0</v>
      </c>
      <c r="W14" s="479">
        <v>0</v>
      </c>
      <c r="X14" s="479">
        <v>0</v>
      </c>
      <c r="Y14" s="479">
        <v>0</v>
      </c>
      <c r="Z14" s="479">
        <v>0</v>
      </c>
      <c r="AA14" s="479">
        <v>0</v>
      </c>
      <c r="AB14" s="479">
        <v>0</v>
      </c>
      <c r="AC14" s="479">
        <v>0</v>
      </c>
      <c r="AD14" s="479">
        <v>0</v>
      </c>
      <c r="AE14" s="479">
        <v>0</v>
      </c>
      <c r="AF14" s="479">
        <v>0</v>
      </c>
      <c r="AG14" s="479">
        <v>0</v>
      </c>
      <c r="AH14" s="479">
        <v>0</v>
      </c>
      <c r="AI14" s="479">
        <v>0</v>
      </c>
      <c r="AJ14" s="479">
        <v>0</v>
      </c>
      <c r="AK14" s="479">
        <v>0</v>
      </c>
      <c r="AL14" s="479">
        <v>0</v>
      </c>
      <c r="AM14" s="479">
        <v>0</v>
      </c>
      <c r="AN14" s="479">
        <v>0</v>
      </c>
      <c r="AO14" s="479">
        <v>0</v>
      </c>
      <c r="AP14" s="479">
        <v>16873</v>
      </c>
      <c r="AQ14" s="479">
        <v>5959</v>
      </c>
      <c r="AR14" s="479">
        <v>9069</v>
      </c>
      <c r="AS14" s="479">
        <v>1845</v>
      </c>
      <c r="AT14" s="479">
        <v>48</v>
      </c>
      <c r="AU14" s="479">
        <v>38</v>
      </c>
      <c r="AV14" s="479">
        <v>0</v>
      </c>
      <c r="AW14" s="479">
        <v>113</v>
      </c>
      <c r="AX14" s="479">
        <v>1364</v>
      </c>
      <c r="AY14" s="479">
        <v>436</v>
      </c>
      <c r="AZ14" s="479">
        <v>660</v>
      </c>
      <c r="BA14" s="479">
        <v>268</v>
      </c>
      <c r="BB14" s="479">
        <v>0</v>
      </c>
      <c r="BC14" s="479">
        <v>0</v>
      </c>
      <c r="BD14" s="479">
        <v>0</v>
      </c>
      <c r="BE14" s="479">
        <v>12</v>
      </c>
      <c r="BF14" s="479">
        <v>0</v>
      </c>
      <c r="BG14" s="479">
        <v>0</v>
      </c>
      <c r="BH14" s="479">
        <v>0</v>
      </c>
      <c r="BI14" s="479">
        <v>0</v>
      </c>
      <c r="BJ14" s="479">
        <v>0</v>
      </c>
      <c r="BK14" s="479">
        <v>0</v>
      </c>
      <c r="BL14" s="479">
        <v>0</v>
      </c>
      <c r="BM14" s="479">
        <v>0</v>
      </c>
    </row>
    <row r="15" spans="1:65" ht="15.75">
      <c r="A15" s="478" t="s">
        <v>11</v>
      </c>
      <c r="B15" s="485">
        <v>0</v>
      </c>
      <c r="C15" s="485">
        <v>2</v>
      </c>
      <c r="D15" s="485">
        <v>0</v>
      </c>
      <c r="E15" s="485">
        <v>771</v>
      </c>
      <c r="F15" s="20">
        <v>20261</v>
      </c>
      <c r="G15" s="20">
        <v>7845</v>
      </c>
      <c r="H15" s="20">
        <v>10785</v>
      </c>
      <c r="I15" s="20">
        <v>1631</v>
      </c>
      <c r="J15" s="479">
        <v>0</v>
      </c>
      <c r="K15" s="479">
        <v>0</v>
      </c>
      <c r="L15" s="479">
        <v>0</v>
      </c>
      <c r="M15" s="479">
        <v>0</v>
      </c>
      <c r="N15" s="479">
        <v>0</v>
      </c>
      <c r="O15" s="479">
        <v>0</v>
      </c>
      <c r="P15" s="479">
        <v>0</v>
      </c>
      <c r="Q15" s="479">
        <v>0</v>
      </c>
      <c r="R15" s="479">
        <v>0</v>
      </c>
      <c r="S15" s="479">
        <v>0</v>
      </c>
      <c r="T15" s="479">
        <v>0</v>
      </c>
      <c r="U15" s="479">
        <v>0</v>
      </c>
      <c r="V15" s="479">
        <v>0</v>
      </c>
      <c r="W15" s="479">
        <v>0</v>
      </c>
      <c r="X15" s="479">
        <v>0</v>
      </c>
      <c r="Y15" s="479">
        <v>0</v>
      </c>
      <c r="Z15" s="479">
        <v>71</v>
      </c>
      <c r="AA15" s="479">
        <v>0</v>
      </c>
      <c r="AB15" s="479">
        <v>25</v>
      </c>
      <c r="AC15" s="479">
        <v>46</v>
      </c>
      <c r="AD15" s="479">
        <v>0</v>
      </c>
      <c r="AE15" s="479">
        <v>0</v>
      </c>
      <c r="AF15" s="479">
        <v>0</v>
      </c>
      <c r="AG15" s="479">
        <v>0</v>
      </c>
      <c r="AH15" s="479">
        <v>0</v>
      </c>
      <c r="AI15" s="479">
        <v>0</v>
      </c>
      <c r="AJ15" s="479">
        <v>0</v>
      </c>
      <c r="AK15" s="479">
        <v>0</v>
      </c>
      <c r="AL15" s="479">
        <v>0</v>
      </c>
      <c r="AM15" s="479">
        <v>0</v>
      </c>
      <c r="AN15" s="479">
        <v>0</v>
      </c>
      <c r="AO15" s="479">
        <v>0</v>
      </c>
      <c r="AP15" s="479">
        <v>8464</v>
      </c>
      <c r="AQ15" s="479">
        <v>3198</v>
      </c>
      <c r="AR15" s="479">
        <v>4569</v>
      </c>
      <c r="AS15" s="479">
        <v>697</v>
      </c>
      <c r="AT15" s="479">
        <v>0</v>
      </c>
      <c r="AU15" s="479">
        <v>2</v>
      </c>
      <c r="AV15" s="479">
        <v>0</v>
      </c>
      <c r="AW15" s="479">
        <v>762</v>
      </c>
      <c r="AX15" s="479">
        <v>11726</v>
      </c>
      <c r="AY15" s="479">
        <v>4647</v>
      </c>
      <c r="AZ15" s="479">
        <v>6191</v>
      </c>
      <c r="BA15" s="479">
        <v>888</v>
      </c>
      <c r="BB15" s="479">
        <v>0</v>
      </c>
      <c r="BC15" s="479">
        <v>0</v>
      </c>
      <c r="BD15" s="479">
        <v>0</v>
      </c>
      <c r="BE15" s="479">
        <v>9</v>
      </c>
      <c r="BF15" s="479">
        <v>0</v>
      </c>
      <c r="BG15" s="479">
        <v>0</v>
      </c>
      <c r="BH15" s="479">
        <v>0</v>
      </c>
      <c r="BI15" s="479">
        <v>0</v>
      </c>
      <c r="BJ15" s="479">
        <v>0</v>
      </c>
      <c r="BK15" s="479">
        <v>0</v>
      </c>
      <c r="BL15" s="479">
        <v>0</v>
      </c>
      <c r="BM15" s="479">
        <v>0</v>
      </c>
    </row>
    <row r="16" spans="1:65" ht="15.75">
      <c r="A16" s="478" t="s">
        <v>12</v>
      </c>
      <c r="B16" s="485">
        <v>31</v>
      </c>
      <c r="C16" s="485">
        <v>3</v>
      </c>
      <c r="D16" s="485">
        <v>71</v>
      </c>
      <c r="E16" s="485">
        <v>1469</v>
      </c>
      <c r="F16" s="20">
        <v>23298</v>
      </c>
      <c r="G16" s="20">
        <v>5889</v>
      </c>
      <c r="H16" s="20">
        <v>14580</v>
      </c>
      <c r="I16" s="20">
        <v>2829</v>
      </c>
      <c r="J16" s="479">
        <v>0</v>
      </c>
      <c r="K16" s="479">
        <v>0</v>
      </c>
      <c r="L16" s="479">
        <v>0</v>
      </c>
      <c r="M16" s="479">
        <v>0</v>
      </c>
      <c r="N16" s="479">
        <v>0</v>
      </c>
      <c r="O16" s="479">
        <v>0</v>
      </c>
      <c r="P16" s="479">
        <v>0</v>
      </c>
      <c r="Q16" s="479">
        <v>0</v>
      </c>
      <c r="R16" s="479">
        <v>0</v>
      </c>
      <c r="S16" s="479">
        <v>0</v>
      </c>
      <c r="T16" s="479">
        <v>0</v>
      </c>
      <c r="U16" s="479">
        <v>0</v>
      </c>
      <c r="V16" s="479">
        <v>0</v>
      </c>
      <c r="W16" s="479">
        <v>0</v>
      </c>
      <c r="X16" s="479">
        <v>0</v>
      </c>
      <c r="Y16" s="479">
        <v>0</v>
      </c>
      <c r="Z16" s="479">
        <v>4733</v>
      </c>
      <c r="AA16" s="479">
        <v>277</v>
      </c>
      <c r="AB16" s="479">
        <v>4066</v>
      </c>
      <c r="AC16" s="479">
        <v>390</v>
      </c>
      <c r="AD16" s="479">
        <v>1</v>
      </c>
      <c r="AE16" s="479">
        <v>1</v>
      </c>
      <c r="AF16" s="479">
        <v>0</v>
      </c>
      <c r="AG16" s="479">
        <v>573</v>
      </c>
      <c r="AH16" s="479">
        <v>0</v>
      </c>
      <c r="AI16" s="479">
        <v>0</v>
      </c>
      <c r="AJ16" s="479">
        <v>0</v>
      </c>
      <c r="AK16" s="479">
        <v>0</v>
      </c>
      <c r="AL16" s="479">
        <v>0</v>
      </c>
      <c r="AM16" s="479">
        <v>0</v>
      </c>
      <c r="AN16" s="479">
        <v>0</v>
      </c>
      <c r="AO16" s="479">
        <v>0</v>
      </c>
      <c r="AP16" s="479">
        <v>16733</v>
      </c>
      <c r="AQ16" s="479">
        <v>5177</v>
      </c>
      <c r="AR16" s="479">
        <v>9469</v>
      </c>
      <c r="AS16" s="479">
        <v>2087</v>
      </c>
      <c r="AT16" s="479">
        <v>30</v>
      </c>
      <c r="AU16" s="479">
        <v>2</v>
      </c>
      <c r="AV16" s="479">
        <v>71</v>
      </c>
      <c r="AW16" s="479">
        <v>896</v>
      </c>
      <c r="AX16" s="479">
        <v>1832</v>
      </c>
      <c r="AY16" s="479">
        <v>435</v>
      </c>
      <c r="AZ16" s="479">
        <v>1045</v>
      </c>
      <c r="BA16" s="479">
        <v>352</v>
      </c>
      <c r="BB16" s="479">
        <v>0</v>
      </c>
      <c r="BC16" s="479">
        <v>0</v>
      </c>
      <c r="BD16" s="479">
        <v>0</v>
      </c>
      <c r="BE16" s="479">
        <v>0</v>
      </c>
      <c r="BF16" s="479">
        <v>0</v>
      </c>
      <c r="BG16" s="479">
        <v>0</v>
      </c>
      <c r="BH16" s="479">
        <v>0</v>
      </c>
      <c r="BI16" s="479">
        <v>0</v>
      </c>
      <c r="BJ16" s="479">
        <v>0</v>
      </c>
      <c r="BK16" s="479">
        <v>0</v>
      </c>
      <c r="BL16" s="479">
        <v>0</v>
      </c>
      <c r="BM16" s="479">
        <v>0</v>
      </c>
    </row>
    <row r="17" spans="1:65" ht="15.75">
      <c r="A17" s="478" t="s">
        <v>13</v>
      </c>
      <c r="B17" s="485">
        <v>144</v>
      </c>
      <c r="C17" s="485">
        <v>261</v>
      </c>
      <c r="D17" s="485">
        <v>617</v>
      </c>
      <c r="E17" s="485">
        <v>894</v>
      </c>
      <c r="F17" s="20">
        <v>26853</v>
      </c>
      <c r="G17" s="20">
        <v>10817</v>
      </c>
      <c r="H17" s="20">
        <v>14325</v>
      </c>
      <c r="I17" s="20">
        <v>1711</v>
      </c>
      <c r="J17" s="479">
        <v>0</v>
      </c>
      <c r="K17" s="479">
        <v>0</v>
      </c>
      <c r="L17" s="479">
        <v>0</v>
      </c>
      <c r="M17" s="479">
        <v>0</v>
      </c>
      <c r="N17" s="479">
        <v>0</v>
      </c>
      <c r="O17" s="479">
        <v>0</v>
      </c>
      <c r="P17" s="479">
        <v>0</v>
      </c>
      <c r="Q17" s="479">
        <v>0</v>
      </c>
      <c r="R17" s="479">
        <v>0</v>
      </c>
      <c r="S17" s="479">
        <v>0</v>
      </c>
      <c r="T17" s="479">
        <v>0</v>
      </c>
      <c r="U17" s="479">
        <v>0</v>
      </c>
      <c r="V17" s="479">
        <v>0</v>
      </c>
      <c r="W17" s="479">
        <v>0</v>
      </c>
      <c r="X17" s="479">
        <v>0</v>
      </c>
      <c r="Y17" s="479">
        <v>0</v>
      </c>
      <c r="Z17" s="479">
        <v>1740</v>
      </c>
      <c r="AA17" s="479">
        <v>456</v>
      </c>
      <c r="AB17" s="479">
        <v>840</v>
      </c>
      <c r="AC17" s="479">
        <v>444</v>
      </c>
      <c r="AD17" s="479">
        <v>130</v>
      </c>
      <c r="AE17" s="479">
        <v>187</v>
      </c>
      <c r="AF17" s="479">
        <v>130</v>
      </c>
      <c r="AG17" s="479">
        <v>0</v>
      </c>
      <c r="AH17" s="479">
        <v>0</v>
      </c>
      <c r="AI17" s="479">
        <v>0</v>
      </c>
      <c r="AJ17" s="479">
        <v>0</v>
      </c>
      <c r="AK17" s="479">
        <v>0</v>
      </c>
      <c r="AL17" s="479">
        <v>0</v>
      </c>
      <c r="AM17" s="479">
        <v>0</v>
      </c>
      <c r="AN17" s="479">
        <v>0</v>
      </c>
      <c r="AO17" s="479">
        <v>0</v>
      </c>
      <c r="AP17" s="479">
        <v>22737</v>
      </c>
      <c r="AQ17" s="479">
        <v>9090</v>
      </c>
      <c r="AR17" s="479">
        <v>12525</v>
      </c>
      <c r="AS17" s="479">
        <v>1122</v>
      </c>
      <c r="AT17" s="479">
        <v>14</v>
      </c>
      <c r="AU17" s="479">
        <v>69</v>
      </c>
      <c r="AV17" s="479">
        <v>487</v>
      </c>
      <c r="AW17" s="479">
        <v>894</v>
      </c>
      <c r="AX17" s="479">
        <v>2376</v>
      </c>
      <c r="AY17" s="479">
        <v>1271</v>
      </c>
      <c r="AZ17" s="479">
        <v>960</v>
      </c>
      <c r="BA17" s="479">
        <v>145</v>
      </c>
      <c r="BB17" s="479">
        <v>0</v>
      </c>
      <c r="BC17" s="479">
        <v>5</v>
      </c>
      <c r="BD17" s="479">
        <v>0</v>
      </c>
      <c r="BE17" s="479">
        <v>0</v>
      </c>
      <c r="BF17" s="479">
        <v>0</v>
      </c>
      <c r="BG17" s="479">
        <v>0</v>
      </c>
      <c r="BH17" s="479">
        <v>0</v>
      </c>
      <c r="BI17" s="479">
        <v>0</v>
      </c>
      <c r="BJ17" s="479">
        <v>0</v>
      </c>
      <c r="BK17" s="479">
        <v>0</v>
      </c>
      <c r="BL17" s="479">
        <v>0</v>
      </c>
      <c r="BM17" s="479">
        <v>0</v>
      </c>
    </row>
    <row r="18" spans="1:65" ht="15.75">
      <c r="A18" s="478" t="s">
        <v>14</v>
      </c>
      <c r="B18" s="485">
        <v>22</v>
      </c>
      <c r="C18" s="485">
        <v>40</v>
      </c>
      <c r="D18" s="485">
        <v>0</v>
      </c>
      <c r="E18" s="485">
        <v>251</v>
      </c>
      <c r="F18" s="20">
        <v>13739</v>
      </c>
      <c r="G18" s="20">
        <v>4999</v>
      </c>
      <c r="H18" s="20">
        <v>7705</v>
      </c>
      <c r="I18" s="20">
        <v>1035</v>
      </c>
      <c r="J18" s="479">
        <v>437</v>
      </c>
      <c r="K18" s="479">
        <v>136</v>
      </c>
      <c r="L18" s="479">
        <v>281</v>
      </c>
      <c r="M18" s="479">
        <v>20</v>
      </c>
      <c r="N18" s="479">
        <v>0</v>
      </c>
      <c r="O18" s="479">
        <v>0</v>
      </c>
      <c r="P18" s="479">
        <v>0</v>
      </c>
      <c r="Q18" s="479">
        <v>27</v>
      </c>
      <c r="R18" s="479">
        <v>548</v>
      </c>
      <c r="S18" s="479">
        <v>223</v>
      </c>
      <c r="T18" s="479">
        <v>287</v>
      </c>
      <c r="U18" s="479">
        <v>38</v>
      </c>
      <c r="V18" s="479">
        <v>0</v>
      </c>
      <c r="W18" s="479">
        <v>0</v>
      </c>
      <c r="X18" s="479">
        <v>0</v>
      </c>
      <c r="Y18" s="479">
        <v>5</v>
      </c>
      <c r="Z18" s="479">
        <v>60</v>
      </c>
      <c r="AA18" s="479">
        <v>43</v>
      </c>
      <c r="AB18" s="479">
        <v>13</v>
      </c>
      <c r="AC18" s="479">
        <v>4</v>
      </c>
      <c r="AD18" s="479">
        <v>0</v>
      </c>
      <c r="AE18" s="479">
        <v>0</v>
      </c>
      <c r="AF18" s="479">
        <v>0</v>
      </c>
      <c r="AG18" s="479">
        <v>0</v>
      </c>
      <c r="AH18" s="479">
        <v>0</v>
      </c>
      <c r="AI18" s="479">
        <v>0</v>
      </c>
      <c r="AJ18" s="479">
        <v>0</v>
      </c>
      <c r="AK18" s="479">
        <v>0</v>
      </c>
      <c r="AL18" s="479">
        <v>0</v>
      </c>
      <c r="AM18" s="479">
        <v>0</v>
      </c>
      <c r="AN18" s="479">
        <v>0</v>
      </c>
      <c r="AO18" s="479">
        <v>0</v>
      </c>
      <c r="AP18" s="479">
        <v>10415</v>
      </c>
      <c r="AQ18" s="479">
        <v>3934</v>
      </c>
      <c r="AR18" s="479">
        <v>5727</v>
      </c>
      <c r="AS18" s="479">
        <v>754</v>
      </c>
      <c r="AT18" s="479">
        <v>22</v>
      </c>
      <c r="AU18" s="479">
        <v>39</v>
      </c>
      <c r="AV18" s="479">
        <v>0</v>
      </c>
      <c r="AW18" s="479">
        <v>160</v>
      </c>
      <c r="AX18" s="479">
        <v>1660</v>
      </c>
      <c r="AY18" s="479">
        <v>486</v>
      </c>
      <c r="AZ18" s="479">
        <v>1011</v>
      </c>
      <c r="BA18" s="479">
        <v>163</v>
      </c>
      <c r="BB18" s="479">
        <v>0</v>
      </c>
      <c r="BC18" s="479">
        <v>1</v>
      </c>
      <c r="BD18" s="479">
        <v>0</v>
      </c>
      <c r="BE18" s="479">
        <v>15</v>
      </c>
      <c r="BF18" s="479">
        <v>619</v>
      </c>
      <c r="BG18" s="479">
        <v>177</v>
      </c>
      <c r="BH18" s="479">
        <v>386</v>
      </c>
      <c r="BI18" s="479">
        <v>56</v>
      </c>
      <c r="BJ18" s="479">
        <v>0</v>
      </c>
      <c r="BK18" s="479">
        <v>0</v>
      </c>
      <c r="BL18" s="479">
        <v>0</v>
      </c>
      <c r="BM18" s="479">
        <v>44</v>
      </c>
    </row>
    <row r="19" spans="1:65" ht="15.75">
      <c r="A19" s="478" t="s">
        <v>133</v>
      </c>
      <c r="B19" s="485">
        <v>126</v>
      </c>
      <c r="C19" s="485">
        <v>113</v>
      </c>
      <c r="D19" s="485">
        <v>33</v>
      </c>
      <c r="E19" s="485">
        <v>1502</v>
      </c>
      <c r="F19" s="20">
        <v>45286</v>
      </c>
      <c r="G19" s="20">
        <v>12778</v>
      </c>
      <c r="H19" s="20">
        <v>28122</v>
      </c>
      <c r="I19" s="20">
        <v>4386</v>
      </c>
      <c r="J19" s="479">
        <v>0</v>
      </c>
      <c r="K19" s="479">
        <v>0</v>
      </c>
      <c r="L19" s="479">
        <v>0</v>
      </c>
      <c r="M19" s="479">
        <v>0</v>
      </c>
      <c r="N19" s="479">
        <v>0</v>
      </c>
      <c r="O19" s="479">
        <v>0</v>
      </c>
      <c r="P19" s="479">
        <v>0</v>
      </c>
      <c r="Q19" s="479">
        <v>0</v>
      </c>
      <c r="R19" s="479">
        <v>0</v>
      </c>
      <c r="S19" s="479">
        <v>0</v>
      </c>
      <c r="T19" s="479">
        <v>0</v>
      </c>
      <c r="U19" s="479">
        <v>0</v>
      </c>
      <c r="V19" s="479">
        <v>0</v>
      </c>
      <c r="W19" s="479">
        <v>0</v>
      </c>
      <c r="X19" s="479">
        <v>0</v>
      </c>
      <c r="Y19" s="479">
        <v>0</v>
      </c>
      <c r="Z19" s="479">
        <v>0</v>
      </c>
      <c r="AA19" s="479">
        <v>0</v>
      </c>
      <c r="AB19" s="479">
        <v>0</v>
      </c>
      <c r="AC19" s="479">
        <v>0</v>
      </c>
      <c r="AD19" s="479">
        <v>0</v>
      </c>
      <c r="AE19" s="479">
        <v>0</v>
      </c>
      <c r="AF19" s="479">
        <v>0</v>
      </c>
      <c r="AG19" s="479">
        <v>0</v>
      </c>
      <c r="AH19" s="479">
        <v>0</v>
      </c>
      <c r="AI19" s="479">
        <v>0</v>
      </c>
      <c r="AJ19" s="479">
        <v>0</v>
      </c>
      <c r="AK19" s="479">
        <v>0</v>
      </c>
      <c r="AL19" s="479">
        <v>0</v>
      </c>
      <c r="AM19" s="479">
        <v>0</v>
      </c>
      <c r="AN19" s="479">
        <v>0</v>
      </c>
      <c r="AO19" s="479">
        <v>0</v>
      </c>
      <c r="AP19" s="479">
        <v>41397</v>
      </c>
      <c r="AQ19" s="479">
        <v>12232</v>
      </c>
      <c r="AR19" s="479">
        <v>25841</v>
      </c>
      <c r="AS19" s="479">
        <v>3324</v>
      </c>
      <c r="AT19" s="479">
        <v>121</v>
      </c>
      <c r="AU19" s="479">
        <v>113</v>
      </c>
      <c r="AV19" s="479">
        <v>33</v>
      </c>
      <c r="AW19" s="479">
        <v>1457</v>
      </c>
      <c r="AX19" s="479">
        <v>3889</v>
      </c>
      <c r="AY19" s="479">
        <v>546</v>
      </c>
      <c r="AZ19" s="479">
        <v>2281</v>
      </c>
      <c r="BA19" s="479">
        <v>1062</v>
      </c>
      <c r="BB19" s="479">
        <v>5</v>
      </c>
      <c r="BC19" s="479">
        <v>0</v>
      </c>
      <c r="BD19" s="479">
        <v>0</v>
      </c>
      <c r="BE19" s="479">
        <v>45</v>
      </c>
      <c r="BF19" s="479">
        <v>0</v>
      </c>
      <c r="BG19" s="479">
        <v>0</v>
      </c>
      <c r="BH19" s="479">
        <v>0</v>
      </c>
      <c r="BI19" s="479">
        <v>0</v>
      </c>
      <c r="BJ19" s="479">
        <v>0</v>
      </c>
      <c r="BK19" s="479">
        <v>0</v>
      </c>
      <c r="BL19" s="479">
        <v>0</v>
      </c>
      <c r="BM19" s="479">
        <v>0</v>
      </c>
    </row>
    <row r="20" spans="1:65" ht="15.75">
      <c r="A20" s="478" t="s">
        <v>148</v>
      </c>
      <c r="B20" s="485">
        <v>1</v>
      </c>
      <c r="C20" s="485">
        <v>0</v>
      </c>
      <c r="D20" s="485">
        <v>0</v>
      </c>
      <c r="E20" s="485">
        <v>67</v>
      </c>
      <c r="F20" s="20">
        <v>8867</v>
      </c>
      <c r="G20" s="20">
        <v>2352</v>
      </c>
      <c r="H20" s="20">
        <v>4774</v>
      </c>
      <c r="I20" s="20">
        <v>1741</v>
      </c>
      <c r="J20" s="479">
        <v>0</v>
      </c>
      <c r="K20" s="479">
        <v>0</v>
      </c>
      <c r="L20" s="479">
        <v>0</v>
      </c>
      <c r="M20" s="479">
        <v>0</v>
      </c>
      <c r="N20" s="479">
        <v>0</v>
      </c>
      <c r="O20" s="479">
        <v>0</v>
      </c>
      <c r="P20" s="479">
        <v>0</v>
      </c>
      <c r="Q20" s="479">
        <v>0</v>
      </c>
      <c r="R20" s="479">
        <v>0</v>
      </c>
      <c r="S20" s="479">
        <v>0</v>
      </c>
      <c r="T20" s="479">
        <v>0</v>
      </c>
      <c r="U20" s="479">
        <v>0</v>
      </c>
      <c r="V20" s="479">
        <v>0</v>
      </c>
      <c r="W20" s="479">
        <v>0</v>
      </c>
      <c r="X20" s="479">
        <v>0</v>
      </c>
      <c r="Y20" s="479">
        <v>0</v>
      </c>
      <c r="Z20" s="479">
        <v>645</v>
      </c>
      <c r="AA20" s="479">
        <v>268</v>
      </c>
      <c r="AB20" s="479">
        <v>266</v>
      </c>
      <c r="AC20" s="479">
        <v>111</v>
      </c>
      <c r="AD20" s="479">
        <v>0</v>
      </c>
      <c r="AE20" s="479">
        <v>0</v>
      </c>
      <c r="AF20" s="479">
        <v>0</v>
      </c>
      <c r="AG20" s="479">
        <v>0</v>
      </c>
      <c r="AH20" s="479">
        <v>0</v>
      </c>
      <c r="AI20" s="479">
        <v>0</v>
      </c>
      <c r="AJ20" s="479">
        <v>0</v>
      </c>
      <c r="AK20" s="479">
        <v>0</v>
      </c>
      <c r="AL20" s="479">
        <v>0</v>
      </c>
      <c r="AM20" s="479">
        <v>0</v>
      </c>
      <c r="AN20" s="479">
        <v>0</v>
      </c>
      <c r="AO20" s="479">
        <v>0</v>
      </c>
      <c r="AP20" s="479">
        <v>2192</v>
      </c>
      <c r="AQ20" s="479">
        <v>913</v>
      </c>
      <c r="AR20" s="479">
        <v>965</v>
      </c>
      <c r="AS20" s="479">
        <v>314</v>
      </c>
      <c r="AT20" s="479">
        <v>0</v>
      </c>
      <c r="AU20" s="479">
        <v>0</v>
      </c>
      <c r="AV20" s="479">
        <v>0</v>
      </c>
      <c r="AW20" s="479">
        <v>19</v>
      </c>
      <c r="AX20" s="479">
        <v>6030</v>
      </c>
      <c r="AY20" s="479">
        <v>1171</v>
      </c>
      <c r="AZ20" s="479">
        <v>3543</v>
      </c>
      <c r="BA20" s="479">
        <v>1316</v>
      </c>
      <c r="BB20" s="479">
        <v>1</v>
      </c>
      <c r="BC20" s="479">
        <v>0</v>
      </c>
      <c r="BD20" s="479">
        <v>0</v>
      </c>
      <c r="BE20" s="479">
        <v>48</v>
      </c>
      <c r="BF20" s="479">
        <v>0</v>
      </c>
      <c r="BG20" s="479">
        <v>0</v>
      </c>
      <c r="BH20" s="479">
        <v>0</v>
      </c>
      <c r="BI20" s="479">
        <v>0</v>
      </c>
      <c r="BJ20" s="479">
        <v>0</v>
      </c>
      <c r="BK20" s="479">
        <v>0</v>
      </c>
      <c r="BL20" s="479">
        <v>0</v>
      </c>
      <c r="BM20" s="479">
        <v>0</v>
      </c>
    </row>
    <row r="21" spans="1:65" ht="15.75">
      <c r="A21" s="478" t="s">
        <v>15</v>
      </c>
      <c r="B21" s="485">
        <v>21</v>
      </c>
      <c r="C21" s="485">
        <v>0</v>
      </c>
      <c r="D21" s="485">
        <v>260</v>
      </c>
      <c r="E21" s="485">
        <v>5</v>
      </c>
      <c r="F21" s="20">
        <v>10994</v>
      </c>
      <c r="G21" s="20">
        <v>2635</v>
      </c>
      <c r="H21" s="20">
        <v>6120</v>
      </c>
      <c r="I21" s="20">
        <v>2239</v>
      </c>
      <c r="J21" s="479">
        <v>0</v>
      </c>
      <c r="K21" s="479">
        <v>0</v>
      </c>
      <c r="L21" s="479">
        <v>0</v>
      </c>
      <c r="M21" s="479">
        <v>0</v>
      </c>
      <c r="N21" s="479">
        <v>0</v>
      </c>
      <c r="O21" s="479">
        <v>0</v>
      </c>
      <c r="P21" s="479">
        <v>0</v>
      </c>
      <c r="Q21" s="479">
        <v>0</v>
      </c>
      <c r="R21" s="479">
        <v>0</v>
      </c>
      <c r="S21" s="479">
        <v>0</v>
      </c>
      <c r="T21" s="479">
        <v>0</v>
      </c>
      <c r="U21" s="479">
        <v>0</v>
      </c>
      <c r="V21" s="479">
        <v>0</v>
      </c>
      <c r="W21" s="479">
        <v>0</v>
      </c>
      <c r="X21" s="479">
        <v>0</v>
      </c>
      <c r="Y21" s="479">
        <v>0</v>
      </c>
      <c r="Z21" s="479">
        <v>260</v>
      </c>
      <c r="AA21" s="479">
        <v>0</v>
      </c>
      <c r="AB21" s="479">
        <v>120</v>
      </c>
      <c r="AC21" s="479">
        <v>140</v>
      </c>
      <c r="AD21" s="479">
        <v>0</v>
      </c>
      <c r="AE21" s="479">
        <v>0</v>
      </c>
      <c r="AF21" s="479">
        <v>260</v>
      </c>
      <c r="AG21" s="479">
        <v>0</v>
      </c>
      <c r="AH21" s="479">
        <v>0</v>
      </c>
      <c r="AI21" s="479">
        <v>0</v>
      </c>
      <c r="AJ21" s="479">
        <v>0</v>
      </c>
      <c r="AK21" s="479">
        <v>0</v>
      </c>
      <c r="AL21" s="479">
        <v>0</v>
      </c>
      <c r="AM21" s="479">
        <v>0</v>
      </c>
      <c r="AN21" s="479">
        <v>0</v>
      </c>
      <c r="AO21" s="479">
        <v>0</v>
      </c>
      <c r="AP21" s="479">
        <v>3726</v>
      </c>
      <c r="AQ21" s="479">
        <v>831</v>
      </c>
      <c r="AR21" s="479">
        <v>2051</v>
      </c>
      <c r="AS21" s="479">
        <v>844</v>
      </c>
      <c r="AT21" s="479">
        <v>21</v>
      </c>
      <c r="AU21" s="479">
        <v>0</v>
      </c>
      <c r="AV21" s="479">
        <v>0</v>
      </c>
      <c r="AW21" s="479">
        <v>5</v>
      </c>
      <c r="AX21" s="479">
        <v>7008</v>
      </c>
      <c r="AY21" s="479">
        <v>1804</v>
      </c>
      <c r="AZ21" s="479">
        <v>3949</v>
      </c>
      <c r="BA21" s="479">
        <v>1255</v>
      </c>
      <c r="BB21" s="479">
        <v>0</v>
      </c>
      <c r="BC21" s="479">
        <v>0</v>
      </c>
      <c r="BD21" s="479">
        <v>0</v>
      </c>
      <c r="BE21" s="479">
        <v>0</v>
      </c>
      <c r="BF21" s="479">
        <v>0</v>
      </c>
      <c r="BG21" s="479">
        <v>0</v>
      </c>
      <c r="BH21" s="479">
        <v>0</v>
      </c>
      <c r="BI21" s="479">
        <v>0</v>
      </c>
      <c r="BJ21" s="479">
        <v>0</v>
      </c>
      <c r="BK21" s="479">
        <v>0</v>
      </c>
      <c r="BL21" s="479">
        <v>0</v>
      </c>
      <c r="BM21" s="479">
        <v>0</v>
      </c>
    </row>
    <row r="22" spans="1:65" ht="15.75">
      <c r="A22" s="478" t="s">
        <v>134</v>
      </c>
      <c r="B22" s="485">
        <v>10</v>
      </c>
      <c r="C22" s="485">
        <v>15</v>
      </c>
      <c r="D22" s="485">
        <v>176</v>
      </c>
      <c r="E22" s="485">
        <v>784</v>
      </c>
      <c r="F22" s="20">
        <v>14316</v>
      </c>
      <c r="G22" s="20">
        <v>3944</v>
      </c>
      <c r="H22" s="20">
        <v>8327</v>
      </c>
      <c r="I22" s="20">
        <v>2045</v>
      </c>
      <c r="J22" s="479">
        <v>0</v>
      </c>
      <c r="K22" s="479">
        <v>0</v>
      </c>
      <c r="L22" s="479">
        <v>0</v>
      </c>
      <c r="M22" s="479">
        <v>0</v>
      </c>
      <c r="N22" s="479">
        <v>0</v>
      </c>
      <c r="O22" s="479">
        <v>0</v>
      </c>
      <c r="P22" s="479">
        <v>0</v>
      </c>
      <c r="Q22" s="479">
        <v>0</v>
      </c>
      <c r="R22" s="482">
        <v>770</v>
      </c>
      <c r="S22" s="482">
        <v>106</v>
      </c>
      <c r="T22" s="482">
        <v>474</v>
      </c>
      <c r="U22" s="482">
        <v>190</v>
      </c>
      <c r="V22" s="482">
        <v>0</v>
      </c>
      <c r="W22" s="482">
        <v>0</v>
      </c>
      <c r="X22" s="482">
        <v>0</v>
      </c>
      <c r="Y22" s="482">
        <v>1</v>
      </c>
      <c r="Z22" s="479">
        <v>176</v>
      </c>
      <c r="AA22" s="479">
        <v>18</v>
      </c>
      <c r="AB22" s="479">
        <v>97</v>
      </c>
      <c r="AC22" s="479">
        <v>61</v>
      </c>
      <c r="AD22" s="479">
        <v>0</v>
      </c>
      <c r="AE22" s="479">
        <v>0</v>
      </c>
      <c r="AF22" s="479">
        <v>176</v>
      </c>
      <c r="AG22" s="479">
        <v>0</v>
      </c>
      <c r="AH22" s="479">
        <v>0</v>
      </c>
      <c r="AI22" s="479">
        <v>0</v>
      </c>
      <c r="AJ22" s="479">
        <v>0</v>
      </c>
      <c r="AK22" s="479">
        <v>0</v>
      </c>
      <c r="AL22" s="479">
        <v>0</v>
      </c>
      <c r="AM22" s="479">
        <v>0</v>
      </c>
      <c r="AN22" s="479">
        <v>0</v>
      </c>
      <c r="AO22" s="479">
        <v>0</v>
      </c>
      <c r="AP22" s="479">
        <v>6659</v>
      </c>
      <c r="AQ22" s="479">
        <v>1454</v>
      </c>
      <c r="AR22" s="479">
        <v>4231</v>
      </c>
      <c r="AS22" s="479">
        <v>974</v>
      </c>
      <c r="AT22" s="479">
        <v>1</v>
      </c>
      <c r="AU22" s="479">
        <v>0</v>
      </c>
      <c r="AV22" s="479">
        <v>0</v>
      </c>
      <c r="AW22" s="479">
        <v>780</v>
      </c>
      <c r="AX22" s="479">
        <v>6711</v>
      </c>
      <c r="AY22" s="479">
        <v>2366</v>
      </c>
      <c r="AZ22" s="479">
        <v>3525</v>
      </c>
      <c r="BA22" s="479">
        <v>820</v>
      </c>
      <c r="BB22" s="479">
        <v>9</v>
      </c>
      <c r="BC22" s="479">
        <v>15</v>
      </c>
      <c r="BD22" s="479">
        <v>0</v>
      </c>
      <c r="BE22" s="479">
        <v>3</v>
      </c>
      <c r="BF22" s="479">
        <v>0</v>
      </c>
      <c r="BG22" s="479">
        <v>0</v>
      </c>
      <c r="BH22" s="479">
        <v>0</v>
      </c>
      <c r="BI22" s="479">
        <v>0</v>
      </c>
      <c r="BJ22" s="479">
        <v>0</v>
      </c>
      <c r="BK22" s="479">
        <v>0</v>
      </c>
      <c r="BL22" s="479">
        <v>0</v>
      </c>
      <c r="BM22" s="479">
        <v>0</v>
      </c>
    </row>
    <row r="23" spans="1:65" ht="15">
      <c r="A23" s="480" t="s">
        <v>135</v>
      </c>
      <c r="B23" s="486">
        <f>SUM(B6:B22)</f>
        <v>601</v>
      </c>
      <c r="C23" s="486">
        <f aca="true" t="shared" si="0" ref="C23:I23">SUM(C6:C22)</f>
        <v>699</v>
      </c>
      <c r="D23" s="486">
        <f t="shared" si="0"/>
        <v>1602</v>
      </c>
      <c r="E23" s="486">
        <f t="shared" si="0"/>
        <v>9876</v>
      </c>
      <c r="F23" s="486">
        <f t="shared" si="0"/>
        <v>362974</v>
      </c>
      <c r="G23" s="486">
        <f t="shared" si="0"/>
        <v>111437</v>
      </c>
      <c r="H23" s="486">
        <f t="shared" si="0"/>
        <v>209012</v>
      </c>
      <c r="I23" s="486">
        <f t="shared" si="0"/>
        <v>42525</v>
      </c>
      <c r="J23" s="481">
        <f aca="true" t="shared" si="1" ref="J23:AO23">SUM(J6:J22)</f>
        <v>437</v>
      </c>
      <c r="K23" s="481">
        <f t="shared" si="1"/>
        <v>136</v>
      </c>
      <c r="L23" s="481">
        <f t="shared" si="1"/>
        <v>281</v>
      </c>
      <c r="M23" s="481">
        <f t="shared" si="1"/>
        <v>20</v>
      </c>
      <c r="N23" s="481">
        <f t="shared" si="1"/>
        <v>0</v>
      </c>
      <c r="O23" s="481">
        <f t="shared" si="1"/>
        <v>0</v>
      </c>
      <c r="P23" s="481">
        <f t="shared" si="1"/>
        <v>0</v>
      </c>
      <c r="Q23" s="481">
        <f t="shared" si="1"/>
        <v>27</v>
      </c>
      <c r="R23" s="481">
        <f t="shared" si="1"/>
        <v>1318</v>
      </c>
      <c r="S23" s="481">
        <f t="shared" si="1"/>
        <v>329</v>
      </c>
      <c r="T23" s="481">
        <f t="shared" si="1"/>
        <v>761</v>
      </c>
      <c r="U23" s="481">
        <f t="shared" si="1"/>
        <v>228</v>
      </c>
      <c r="V23" s="481">
        <f t="shared" si="1"/>
        <v>0</v>
      </c>
      <c r="W23" s="481">
        <f t="shared" si="1"/>
        <v>0</v>
      </c>
      <c r="X23" s="481">
        <f t="shared" si="1"/>
        <v>0</v>
      </c>
      <c r="Y23" s="481">
        <f t="shared" si="1"/>
        <v>6</v>
      </c>
      <c r="Z23" s="481">
        <f t="shared" si="1"/>
        <v>9129</v>
      </c>
      <c r="AA23" s="481">
        <f t="shared" si="1"/>
        <v>1533</v>
      </c>
      <c r="AB23" s="481">
        <f t="shared" si="1"/>
        <v>6243</v>
      </c>
      <c r="AC23" s="481">
        <f t="shared" si="1"/>
        <v>1353</v>
      </c>
      <c r="AD23" s="481">
        <f t="shared" si="1"/>
        <v>131</v>
      </c>
      <c r="AE23" s="481">
        <f t="shared" si="1"/>
        <v>188</v>
      </c>
      <c r="AF23" s="481">
        <f t="shared" si="1"/>
        <v>566</v>
      </c>
      <c r="AG23" s="481">
        <f t="shared" si="1"/>
        <v>578</v>
      </c>
      <c r="AH23" s="481">
        <f t="shared" si="1"/>
        <v>96</v>
      </c>
      <c r="AI23" s="481">
        <f t="shared" si="1"/>
        <v>0</v>
      </c>
      <c r="AJ23" s="481">
        <f t="shared" si="1"/>
        <v>19</v>
      </c>
      <c r="AK23" s="481">
        <f t="shared" si="1"/>
        <v>77</v>
      </c>
      <c r="AL23" s="481">
        <f t="shared" si="1"/>
        <v>0</v>
      </c>
      <c r="AM23" s="481">
        <f t="shared" si="1"/>
        <v>0</v>
      </c>
      <c r="AN23" s="481">
        <f t="shared" si="1"/>
        <v>0</v>
      </c>
      <c r="AO23" s="481">
        <f t="shared" si="1"/>
        <v>0</v>
      </c>
      <c r="AP23" s="481">
        <f aca="true" t="shared" si="2" ref="AP23:BM23">SUM(AP6:AP22)</f>
        <v>274272</v>
      </c>
      <c r="AQ23" s="481">
        <f t="shared" si="2"/>
        <v>85204</v>
      </c>
      <c r="AR23" s="481">
        <f t="shared" si="2"/>
        <v>159227</v>
      </c>
      <c r="AS23" s="481">
        <f t="shared" si="2"/>
        <v>29841</v>
      </c>
      <c r="AT23" s="481">
        <f t="shared" si="2"/>
        <v>407</v>
      </c>
      <c r="AU23" s="481">
        <f t="shared" si="2"/>
        <v>435</v>
      </c>
      <c r="AV23" s="481">
        <f t="shared" si="2"/>
        <v>1027</v>
      </c>
      <c r="AW23" s="481">
        <f t="shared" si="2"/>
        <v>8751</v>
      </c>
      <c r="AX23" s="481">
        <f t="shared" si="2"/>
        <v>77103</v>
      </c>
      <c r="AY23" s="481">
        <f t="shared" si="2"/>
        <v>24058</v>
      </c>
      <c r="AZ23" s="481">
        <f t="shared" si="2"/>
        <v>42095</v>
      </c>
      <c r="BA23" s="481">
        <f t="shared" si="2"/>
        <v>10950</v>
      </c>
      <c r="BB23" s="481">
        <f t="shared" si="2"/>
        <v>63</v>
      </c>
      <c r="BC23" s="481">
        <f t="shared" si="2"/>
        <v>76</v>
      </c>
      <c r="BD23" s="481">
        <f t="shared" si="2"/>
        <v>9</v>
      </c>
      <c r="BE23" s="481">
        <f t="shared" si="2"/>
        <v>470</v>
      </c>
      <c r="BF23" s="481">
        <f t="shared" si="2"/>
        <v>619</v>
      </c>
      <c r="BG23" s="481">
        <f t="shared" si="2"/>
        <v>177</v>
      </c>
      <c r="BH23" s="481">
        <f t="shared" si="2"/>
        <v>386</v>
      </c>
      <c r="BI23" s="481">
        <f t="shared" si="2"/>
        <v>56</v>
      </c>
      <c r="BJ23" s="481">
        <f t="shared" si="2"/>
        <v>0</v>
      </c>
      <c r="BK23" s="481">
        <f t="shared" si="2"/>
        <v>0</v>
      </c>
      <c r="BL23" s="481">
        <f t="shared" si="2"/>
        <v>0</v>
      </c>
      <c r="BM23" s="481">
        <f t="shared" si="2"/>
        <v>44</v>
      </c>
    </row>
  </sheetData>
  <sheetProtection/>
  <mergeCells count="71">
    <mergeCell ref="H2:H4"/>
    <mergeCell ref="I2:I4"/>
    <mergeCell ref="B2:B4"/>
    <mergeCell ref="C2:C4"/>
    <mergeCell ref="D2:D4"/>
    <mergeCell ref="E2:E4"/>
    <mergeCell ref="F2:F4"/>
    <mergeCell ref="G2:G4"/>
    <mergeCell ref="J2:Q2"/>
    <mergeCell ref="A2:A4"/>
    <mergeCell ref="Z2:AG2"/>
    <mergeCell ref="AH2:AO2"/>
    <mergeCell ref="AP2:AW2"/>
    <mergeCell ref="AX2:BE2"/>
    <mergeCell ref="V3:V4"/>
    <mergeCell ref="R2:Y2"/>
    <mergeCell ref="W3:W4"/>
    <mergeCell ref="X3:X4"/>
    <mergeCell ref="BF2:BM2"/>
    <mergeCell ref="J3:J4"/>
    <mergeCell ref="N3:N4"/>
    <mergeCell ref="O3:O4"/>
    <mergeCell ref="P3:P4"/>
    <mergeCell ref="Q3:Q4"/>
    <mergeCell ref="R3:R4"/>
    <mergeCell ref="S3:S4"/>
    <mergeCell ref="T3:T4"/>
    <mergeCell ref="U3:U4"/>
    <mergeCell ref="Y3:Y4"/>
    <mergeCell ref="Z3:Z4"/>
    <mergeCell ref="AA3:AA4"/>
    <mergeCell ref="AB3:AB4"/>
    <mergeCell ref="AC3:AC4"/>
    <mergeCell ref="AD3:AD4"/>
    <mergeCell ref="AQ3:AQ4"/>
    <mergeCell ref="AR3:AR4"/>
    <mergeCell ref="AS3:AS4"/>
    <mergeCell ref="AE3:AE4"/>
    <mergeCell ref="AF3:AF4"/>
    <mergeCell ref="AG3:AG4"/>
    <mergeCell ref="AH3:AH4"/>
    <mergeCell ref="AI3:AI4"/>
    <mergeCell ref="AJ3:AJ4"/>
    <mergeCell ref="AY3:AY4"/>
    <mergeCell ref="AZ3:AZ4"/>
    <mergeCell ref="BI3:BI4"/>
    <mergeCell ref="AK3:AK4"/>
    <mergeCell ref="AL3:AL4"/>
    <mergeCell ref="AM3:AM4"/>
    <mergeCell ref="AN3:AN4"/>
    <mergeCell ref="BA3:BA4"/>
    <mergeCell ref="AO3:AO4"/>
    <mergeCell ref="AP3:AP4"/>
    <mergeCell ref="B1:I1"/>
    <mergeCell ref="J1:AG1"/>
    <mergeCell ref="BB3:BB4"/>
    <mergeCell ref="BD3:BD4"/>
    <mergeCell ref="BC3:BC4"/>
    <mergeCell ref="AT3:AT4"/>
    <mergeCell ref="AU3:AU4"/>
    <mergeCell ref="AV3:AV4"/>
    <mergeCell ref="AW3:AW4"/>
    <mergeCell ref="AX3:AX4"/>
    <mergeCell ref="BM3:BM4"/>
    <mergeCell ref="BE3:BE4"/>
    <mergeCell ref="BF3:BF4"/>
    <mergeCell ref="BG3:BG4"/>
    <mergeCell ref="BH3:BH4"/>
    <mergeCell ref="BJ3:BJ4"/>
    <mergeCell ref="BK3:BK4"/>
    <mergeCell ref="BL3:B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0">
      <selection activeCell="B21" sqref="B21:AI21"/>
    </sheetView>
  </sheetViews>
  <sheetFormatPr defaultColWidth="9.140625" defaultRowHeight="15"/>
  <cols>
    <col min="1" max="1" width="4.28125" style="0" customWidth="1"/>
    <col min="2" max="2" width="21.8515625" style="0" customWidth="1"/>
    <col min="3" max="3" width="10.00390625" style="0" customWidth="1"/>
    <col min="4" max="4" width="9.57421875" style="0" customWidth="1"/>
    <col min="5" max="5" width="7.140625" style="0" customWidth="1"/>
    <col min="6" max="6" width="8.7109375" style="0" customWidth="1"/>
    <col min="7" max="7" width="6.7109375" style="0" customWidth="1"/>
    <col min="8" max="8" width="9.421875" style="0" customWidth="1"/>
    <col min="9" max="9" width="4.28125" style="0" customWidth="1"/>
    <col min="10" max="10" width="9.00390625" style="0" customWidth="1"/>
    <col min="11" max="11" width="8.00390625" style="0" customWidth="1"/>
    <col min="12" max="12" width="8.7109375" style="0" customWidth="1"/>
    <col min="13" max="13" width="7.28125" style="0" customWidth="1"/>
    <col min="14" max="14" width="9.421875" style="0" customWidth="1"/>
    <col min="15" max="15" width="8.140625" style="0" customWidth="1"/>
    <col min="16" max="16" width="9.7109375" style="0" customWidth="1"/>
    <col min="17" max="17" width="6.57421875" style="0" customWidth="1"/>
    <col min="18" max="18" width="6.00390625" style="0" customWidth="1"/>
    <col min="19" max="19" width="9.28125" style="0" bestFit="1" customWidth="1"/>
    <col min="20" max="20" width="10.00390625" style="0" customWidth="1"/>
    <col min="21" max="21" width="8.57421875" style="0" customWidth="1"/>
    <col min="22" max="22" width="8.28125" style="0" customWidth="1"/>
    <col min="23" max="23" width="9.28125" style="0" bestFit="1" customWidth="1"/>
    <col min="24" max="24" width="9.57421875" style="0" customWidth="1"/>
    <col min="25" max="25" width="6.7109375" style="0" customWidth="1"/>
    <col min="26" max="26" width="8.7109375" style="0" customWidth="1"/>
    <col min="27" max="27" width="9.28125" style="0" bestFit="1" customWidth="1"/>
    <col min="28" max="28" width="8.140625" style="0" customWidth="1"/>
    <col min="29" max="29" width="9.28125" style="0" bestFit="1" customWidth="1"/>
    <col min="30" max="30" width="8.00390625" style="0" customWidth="1"/>
    <col min="31" max="31" width="10.140625" style="0" customWidth="1"/>
    <col min="32" max="32" width="7.421875" style="0" customWidth="1"/>
    <col min="33" max="33" width="9.8515625" style="0" customWidth="1"/>
    <col min="34" max="34" width="7.00390625" style="0" customWidth="1"/>
    <col min="35" max="35" width="10.00390625" style="0" customWidth="1"/>
    <col min="36" max="36" width="9.28125" style="0" bestFit="1" customWidth="1"/>
  </cols>
  <sheetData>
    <row r="1" spans="1:35" ht="15">
      <c r="A1" s="532" t="s">
        <v>162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29" t="s">
        <v>236</v>
      </c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</row>
    <row r="2" spans="1:35" ht="65.25" customHeight="1">
      <c r="A2" s="526" t="s">
        <v>0</v>
      </c>
      <c r="B2" s="526" t="s">
        <v>186</v>
      </c>
      <c r="C2" s="525" t="s">
        <v>203</v>
      </c>
      <c r="D2" s="525"/>
      <c r="E2" s="525" t="s">
        <v>204</v>
      </c>
      <c r="F2" s="525"/>
      <c r="G2" s="525" t="s">
        <v>206</v>
      </c>
      <c r="H2" s="525"/>
      <c r="I2" s="525" t="s">
        <v>207</v>
      </c>
      <c r="J2" s="525"/>
      <c r="K2" s="528" t="s">
        <v>24</v>
      </c>
      <c r="L2" s="528"/>
      <c r="M2" s="528" t="s">
        <v>64</v>
      </c>
      <c r="N2" s="528"/>
      <c r="O2" s="528" t="s">
        <v>25</v>
      </c>
      <c r="P2" s="528"/>
      <c r="Q2" s="524" t="s">
        <v>211</v>
      </c>
      <c r="R2" s="524"/>
      <c r="S2" s="528" t="s">
        <v>208</v>
      </c>
      <c r="T2" s="528"/>
      <c r="U2" s="524" t="s">
        <v>209</v>
      </c>
      <c r="V2" s="524"/>
      <c r="W2" s="524" t="s">
        <v>210</v>
      </c>
      <c r="X2" s="524"/>
      <c r="Y2" s="524" t="s">
        <v>193</v>
      </c>
      <c r="Z2" s="524"/>
      <c r="AA2" s="533" t="s">
        <v>22</v>
      </c>
      <c r="AB2" s="534"/>
      <c r="AC2" s="530" t="s">
        <v>235</v>
      </c>
      <c r="AD2" s="524" t="s">
        <v>216</v>
      </c>
      <c r="AE2" s="524"/>
      <c r="AF2" s="524" t="s">
        <v>136</v>
      </c>
      <c r="AG2" s="524"/>
      <c r="AH2" s="524" t="s">
        <v>217</v>
      </c>
      <c r="AI2" s="524"/>
    </row>
    <row r="3" spans="1:35" ht="76.5" customHeight="1">
      <c r="A3" s="527"/>
      <c r="B3" s="527"/>
      <c r="C3" s="46" t="s">
        <v>16</v>
      </c>
      <c r="D3" s="46" t="s">
        <v>205</v>
      </c>
      <c r="E3" s="46" t="s">
        <v>16</v>
      </c>
      <c r="F3" s="46" t="s">
        <v>205</v>
      </c>
      <c r="G3" s="46" t="s">
        <v>16</v>
      </c>
      <c r="H3" s="46" t="s">
        <v>205</v>
      </c>
      <c r="I3" s="46" t="s">
        <v>16</v>
      </c>
      <c r="J3" s="46" t="s">
        <v>205</v>
      </c>
      <c r="K3" s="46" t="s">
        <v>16</v>
      </c>
      <c r="L3" s="46" t="s">
        <v>205</v>
      </c>
      <c r="M3" s="46" t="s">
        <v>16</v>
      </c>
      <c r="N3" s="46" t="s">
        <v>205</v>
      </c>
      <c r="O3" s="46" t="s">
        <v>16</v>
      </c>
      <c r="P3" s="46" t="s">
        <v>205</v>
      </c>
      <c r="Q3" s="46" t="s">
        <v>16</v>
      </c>
      <c r="R3" s="46" t="s">
        <v>205</v>
      </c>
      <c r="S3" s="46" t="s">
        <v>16</v>
      </c>
      <c r="T3" s="46" t="s">
        <v>205</v>
      </c>
      <c r="U3" s="46" t="s">
        <v>16</v>
      </c>
      <c r="V3" s="46" t="s">
        <v>205</v>
      </c>
      <c r="W3" s="46" t="s">
        <v>16</v>
      </c>
      <c r="X3" s="46" t="s">
        <v>205</v>
      </c>
      <c r="Y3" s="46" t="s">
        <v>16</v>
      </c>
      <c r="Z3" s="46" t="s">
        <v>205</v>
      </c>
      <c r="AA3" s="46" t="s">
        <v>16</v>
      </c>
      <c r="AB3" s="46" t="s">
        <v>205</v>
      </c>
      <c r="AC3" s="531"/>
      <c r="AD3" s="46" t="s">
        <v>16</v>
      </c>
      <c r="AE3" s="46" t="s">
        <v>205</v>
      </c>
      <c r="AF3" s="46" t="s">
        <v>16</v>
      </c>
      <c r="AG3" s="46" t="s">
        <v>205</v>
      </c>
      <c r="AH3" s="46" t="s">
        <v>16</v>
      </c>
      <c r="AI3" s="46" t="s">
        <v>205</v>
      </c>
    </row>
    <row r="4" spans="1:35" ht="18.75">
      <c r="A4" s="41">
        <v>1</v>
      </c>
      <c r="B4" s="42" t="s">
        <v>2</v>
      </c>
      <c r="C4" s="30">
        <v>22</v>
      </c>
      <c r="D4" s="29">
        <v>14241</v>
      </c>
      <c r="E4" s="30">
        <v>1</v>
      </c>
      <c r="F4" s="29">
        <v>210</v>
      </c>
      <c r="G4" s="30">
        <v>1</v>
      </c>
      <c r="H4" s="29">
        <v>0</v>
      </c>
      <c r="I4" s="54">
        <v>1</v>
      </c>
      <c r="J4" s="29">
        <v>271</v>
      </c>
      <c r="K4" s="30">
        <v>17</v>
      </c>
      <c r="L4" s="29">
        <v>2514</v>
      </c>
      <c r="M4" s="30">
        <v>2</v>
      </c>
      <c r="N4" s="29">
        <v>554</v>
      </c>
      <c r="O4" s="30">
        <v>1</v>
      </c>
      <c r="P4" s="29">
        <v>436</v>
      </c>
      <c r="Q4" s="30">
        <v>2</v>
      </c>
      <c r="R4" s="29">
        <v>108</v>
      </c>
      <c r="S4" s="30">
        <v>2</v>
      </c>
      <c r="T4" s="29">
        <v>1011</v>
      </c>
      <c r="U4" s="52">
        <v>148</v>
      </c>
      <c r="V4" s="50">
        <v>6779</v>
      </c>
      <c r="W4" s="52">
        <v>3</v>
      </c>
      <c r="X4" s="49">
        <v>925</v>
      </c>
      <c r="Y4" s="52">
        <v>3</v>
      </c>
      <c r="Z4" s="49">
        <v>1202</v>
      </c>
      <c r="AA4" s="45">
        <v>2</v>
      </c>
      <c r="AB4" s="51">
        <v>647</v>
      </c>
      <c r="AC4" s="45">
        <v>26</v>
      </c>
      <c r="AD4" s="45">
        <v>22</v>
      </c>
      <c r="AE4" s="51">
        <v>12787</v>
      </c>
      <c r="AF4" s="45">
        <v>4</v>
      </c>
      <c r="AG4" s="51">
        <v>1917</v>
      </c>
      <c r="AH4" s="45">
        <v>0</v>
      </c>
      <c r="AI4" s="51">
        <v>0</v>
      </c>
    </row>
    <row r="5" spans="1:35" ht="18.75">
      <c r="A5" s="41">
        <v>2</v>
      </c>
      <c r="B5" s="42" t="s">
        <v>3</v>
      </c>
      <c r="C5" s="30">
        <v>11</v>
      </c>
      <c r="D5" s="29">
        <v>12205</v>
      </c>
      <c r="E5" s="30">
        <v>1</v>
      </c>
      <c r="F5" s="29">
        <v>630</v>
      </c>
      <c r="G5" s="30">
        <v>2</v>
      </c>
      <c r="H5" s="29">
        <v>873</v>
      </c>
      <c r="I5" s="54">
        <v>1</v>
      </c>
      <c r="J5" s="29">
        <v>1186</v>
      </c>
      <c r="K5" s="30">
        <v>12</v>
      </c>
      <c r="L5" s="29">
        <v>4371</v>
      </c>
      <c r="M5" s="30">
        <v>4</v>
      </c>
      <c r="N5" s="29">
        <v>2215</v>
      </c>
      <c r="O5" s="30">
        <v>5</v>
      </c>
      <c r="P5" s="29">
        <v>2780</v>
      </c>
      <c r="Q5" s="30">
        <v>0</v>
      </c>
      <c r="R5" s="29">
        <v>0</v>
      </c>
      <c r="S5" s="30">
        <v>11</v>
      </c>
      <c r="T5" s="29">
        <v>517</v>
      </c>
      <c r="U5" s="52">
        <v>10</v>
      </c>
      <c r="V5" s="50">
        <v>8734</v>
      </c>
      <c r="W5" s="52">
        <v>2</v>
      </c>
      <c r="X5" s="49">
        <v>2877</v>
      </c>
      <c r="Y5" s="52">
        <v>3</v>
      </c>
      <c r="Z5" s="49">
        <v>1197</v>
      </c>
      <c r="AA5" s="45">
        <v>0</v>
      </c>
      <c r="AB5" s="51">
        <v>0</v>
      </c>
      <c r="AC5" s="45">
        <v>29</v>
      </c>
      <c r="AD5" s="45">
        <v>24</v>
      </c>
      <c r="AE5" s="51">
        <v>3260</v>
      </c>
      <c r="AF5" s="45">
        <v>5</v>
      </c>
      <c r="AG5" s="51">
        <v>2941</v>
      </c>
      <c r="AH5" s="45">
        <v>0</v>
      </c>
      <c r="AI5" s="51">
        <v>0</v>
      </c>
    </row>
    <row r="6" spans="1:35" ht="18.75">
      <c r="A6" s="41">
        <v>3</v>
      </c>
      <c r="B6" s="42" t="s">
        <v>4</v>
      </c>
      <c r="C6" s="30">
        <v>10</v>
      </c>
      <c r="D6" s="29">
        <v>9851</v>
      </c>
      <c r="E6" s="30">
        <v>1</v>
      </c>
      <c r="F6" s="29">
        <v>646</v>
      </c>
      <c r="G6" s="30">
        <v>2</v>
      </c>
      <c r="H6" s="29">
        <v>1035</v>
      </c>
      <c r="I6" s="54">
        <v>2</v>
      </c>
      <c r="J6" s="29">
        <v>748</v>
      </c>
      <c r="K6" s="30">
        <v>11</v>
      </c>
      <c r="L6" s="29">
        <v>1710</v>
      </c>
      <c r="M6" s="30">
        <v>1</v>
      </c>
      <c r="N6" s="29">
        <v>283</v>
      </c>
      <c r="O6" s="30">
        <v>13</v>
      </c>
      <c r="P6" s="29">
        <v>4753</v>
      </c>
      <c r="Q6" s="30">
        <v>0</v>
      </c>
      <c r="R6" s="29">
        <v>0</v>
      </c>
      <c r="S6" s="30">
        <v>27</v>
      </c>
      <c r="T6" s="29">
        <v>17041</v>
      </c>
      <c r="U6" s="52">
        <v>0</v>
      </c>
      <c r="V6" s="50">
        <v>0</v>
      </c>
      <c r="W6" s="52">
        <v>0</v>
      </c>
      <c r="X6" s="49">
        <v>0</v>
      </c>
      <c r="Y6" s="52">
        <v>3</v>
      </c>
      <c r="Z6" s="49">
        <v>761</v>
      </c>
      <c r="AA6" s="45">
        <v>0</v>
      </c>
      <c r="AB6" s="51">
        <v>0</v>
      </c>
      <c r="AC6" s="45">
        <v>43</v>
      </c>
      <c r="AD6" s="45">
        <v>39</v>
      </c>
      <c r="AE6" s="51">
        <v>36970</v>
      </c>
      <c r="AF6" s="45">
        <v>4</v>
      </c>
      <c r="AG6" s="51">
        <v>2968</v>
      </c>
      <c r="AH6" s="45">
        <v>0</v>
      </c>
      <c r="AI6" s="51">
        <v>0</v>
      </c>
    </row>
    <row r="7" spans="1:35" ht="18.75">
      <c r="A7" s="41">
        <v>4</v>
      </c>
      <c r="B7" s="42" t="s">
        <v>5</v>
      </c>
      <c r="C7" s="30">
        <v>10</v>
      </c>
      <c r="D7" s="29">
        <v>16789</v>
      </c>
      <c r="E7" s="30">
        <v>0</v>
      </c>
      <c r="F7" s="29">
        <v>0</v>
      </c>
      <c r="G7" s="30">
        <v>1</v>
      </c>
      <c r="H7" s="29">
        <v>525</v>
      </c>
      <c r="I7" s="54">
        <v>1</v>
      </c>
      <c r="J7" s="29">
        <v>799</v>
      </c>
      <c r="K7" s="30">
        <v>8</v>
      </c>
      <c r="L7" s="29">
        <v>2356</v>
      </c>
      <c r="M7" s="30">
        <v>0</v>
      </c>
      <c r="N7" s="29">
        <v>0</v>
      </c>
      <c r="O7" s="30">
        <v>9</v>
      </c>
      <c r="P7" s="29">
        <v>5362</v>
      </c>
      <c r="Q7" s="30">
        <v>0</v>
      </c>
      <c r="R7" s="29">
        <v>0</v>
      </c>
      <c r="S7" s="30">
        <v>4</v>
      </c>
      <c r="T7" s="29">
        <v>3131</v>
      </c>
      <c r="U7" s="52">
        <v>9</v>
      </c>
      <c r="V7" s="50">
        <v>8359</v>
      </c>
      <c r="W7" s="52">
        <v>3</v>
      </c>
      <c r="X7" s="49">
        <v>1053</v>
      </c>
      <c r="Y7" s="52">
        <v>2</v>
      </c>
      <c r="Z7" s="49">
        <v>907</v>
      </c>
      <c r="AA7" s="45">
        <v>0</v>
      </c>
      <c r="AB7" s="51">
        <v>0</v>
      </c>
      <c r="AC7" s="45">
        <v>16</v>
      </c>
      <c r="AD7" s="45">
        <v>14</v>
      </c>
      <c r="AE7" s="51">
        <v>11911</v>
      </c>
      <c r="AF7" s="45">
        <v>1</v>
      </c>
      <c r="AG7" s="51">
        <v>967</v>
      </c>
      <c r="AH7" s="45">
        <v>1</v>
      </c>
      <c r="AI7" s="51">
        <v>668</v>
      </c>
    </row>
    <row r="8" spans="1:35" ht="18.75">
      <c r="A8" s="41">
        <v>5</v>
      </c>
      <c r="B8" s="42" t="s">
        <v>6</v>
      </c>
      <c r="C8" s="30">
        <v>14</v>
      </c>
      <c r="D8" s="29">
        <v>11227</v>
      </c>
      <c r="E8" s="30">
        <v>3</v>
      </c>
      <c r="F8" s="29">
        <v>1907</v>
      </c>
      <c r="G8" s="30">
        <v>1</v>
      </c>
      <c r="H8" s="29">
        <v>105</v>
      </c>
      <c r="I8" s="54">
        <v>3</v>
      </c>
      <c r="J8" s="29">
        <v>1482</v>
      </c>
      <c r="K8" s="30">
        <v>22</v>
      </c>
      <c r="L8" s="29">
        <v>7091</v>
      </c>
      <c r="M8" s="30">
        <v>2</v>
      </c>
      <c r="N8" s="29">
        <v>347</v>
      </c>
      <c r="O8" s="30">
        <v>11</v>
      </c>
      <c r="P8" s="29">
        <v>10686</v>
      </c>
      <c r="Q8" s="30">
        <v>1</v>
      </c>
      <c r="R8" s="29">
        <v>151</v>
      </c>
      <c r="S8" s="30">
        <v>16</v>
      </c>
      <c r="T8" s="29">
        <v>8340</v>
      </c>
      <c r="U8" s="52">
        <v>4</v>
      </c>
      <c r="V8" s="50">
        <v>11432</v>
      </c>
      <c r="W8" s="52">
        <v>1</v>
      </c>
      <c r="X8" s="49">
        <v>529</v>
      </c>
      <c r="Y8" s="52">
        <v>9</v>
      </c>
      <c r="Z8" s="49">
        <v>3712</v>
      </c>
      <c r="AA8" s="45">
        <v>0</v>
      </c>
      <c r="AB8" s="51">
        <v>0</v>
      </c>
      <c r="AC8" s="45">
        <v>27</v>
      </c>
      <c r="AD8" s="45">
        <v>18</v>
      </c>
      <c r="AE8" s="51">
        <v>15877</v>
      </c>
      <c r="AF8" s="45">
        <v>9</v>
      </c>
      <c r="AG8" s="51">
        <v>7317</v>
      </c>
      <c r="AH8" s="45">
        <v>0</v>
      </c>
      <c r="AI8" s="51">
        <v>0</v>
      </c>
    </row>
    <row r="9" spans="1:35" ht="18.75">
      <c r="A9" s="41">
        <v>6</v>
      </c>
      <c r="B9" s="42" t="s">
        <v>7</v>
      </c>
      <c r="C9" s="30">
        <v>21</v>
      </c>
      <c r="D9" s="29">
        <v>32244</v>
      </c>
      <c r="E9" s="30">
        <v>2</v>
      </c>
      <c r="F9" s="29">
        <v>2175</v>
      </c>
      <c r="G9" s="30">
        <v>2</v>
      </c>
      <c r="H9" s="29">
        <v>4548</v>
      </c>
      <c r="I9" s="54">
        <v>4</v>
      </c>
      <c r="J9" s="29">
        <v>6818</v>
      </c>
      <c r="K9" s="30">
        <v>11</v>
      </c>
      <c r="L9" s="29">
        <v>2267</v>
      </c>
      <c r="M9" s="30">
        <v>2</v>
      </c>
      <c r="N9" s="29">
        <v>893</v>
      </c>
      <c r="O9" s="30">
        <v>13</v>
      </c>
      <c r="P9" s="29">
        <v>9949</v>
      </c>
      <c r="Q9" s="30">
        <v>0</v>
      </c>
      <c r="R9" s="29">
        <v>0</v>
      </c>
      <c r="S9" s="30">
        <v>9</v>
      </c>
      <c r="T9" s="29">
        <v>6789</v>
      </c>
      <c r="U9" s="52">
        <v>8</v>
      </c>
      <c r="V9" s="50">
        <v>6560</v>
      </c>
      <c r="W9" s="52">
        <v>2</v>
      </c>
      <c r="X9" s="49">
        <v>1992</v>
      </c>
      <c r="Y9" s="52">
        <v>2</v>
      </c>
      <c r="Z9" s="49">
        <v>900</v>
      </c>
      <c r="AA9" s="45">
        <v>0</v>
      </c>
      <c r="AB9" s="51">
        <v>0</v>
      </c>
      <c r="AC9" s="45">
        <v>36</v>
      </c>
      <c r="AD9" s="45">
        <v>33</v>
      </c>
      <c r="AE9" s="51">
        <v>22699</v>
      </c>
      <c r="AF9" s="45">
        <v>3</v>
      </c>
      <c r="AG9" s="51">
        <v>2681</v>
      </c>
      <c r="AH9" s="45">
        <v>0</v>
      </c>
      <c r="AI9" s="51">
        <v>0</v>
      </c>
    </row>
    <row r="10" spans="1:35" ht="18.75">
      <c r="A10" s="41">
        <v>7</v>
      </c>
      <c r="B10" s="42" t="s">
        <v>8</v>
      </c>
      <c r="C10" s="30">
        <v>12</v>
      </c>
      <c r="D10" s="29">
        <v>20622</v>
      </c>
      <c r="E10" s="30">
        <v>1</v>
      </c>
      <c r="F10" s="29">
        <v>450</v>
      </c>
      <c r="G10" s="30">
        <v>14</v>
      </c>
      <c r="H10" s="29">
        <v>11477</v>
      </c>
      <c r="I10" s="54">
        <v>2</v>
      </c>
      <c r="J10" s="29">
        <v>1225</v>
      </c>
      <c r="K10" s="30">
        <v>15</v>
      </c>
      <c r="L10" s="29">
        <v>4974</v>
      </c>
      <c r="M10" s="30">
        <v>1</v>
      </c>
      <c r="N10" s="29">
        <v>730</v>
      </c>
      <c r="O10" s="30">
        <v>3</v>
      </c>
      <c r="P10" s="29">
        <v>1112</v>
      </c>
      <c r="Q10" s="30">
        <v>0</v>
      </c>
      <c r="R10" s="29">
        <v>0</v>
      </c>
      <c r="S10" s="30">
        <v>0</v>
      </c>
      <c r="T10" s="29">
        <v>0</v>
      </c>
      <c r="U10" s="52">
        <v>1</v>
      </c>
      <c r="V10" s="50">
        <v>0</v>
      </c>
      <c r="W10" s="52">
        <v>3</v>
      </c>
      <c r="X10" s="49">
        <v>1677</v>
      </c>
      <c r="Y10" s="52">
        <v>0</v>
      </c>
      <c r="Z10" s="49">
        <v>0</v>
      </c>
      <c r="AA10" s="45">
        <v>1</v>
      </c>
      <c r="AB10" s="51">
        <v>22044</v>
      </c>
      <c r="AC10" s="45">
        <v>25</v>
      </c>
      <c r="AD10" s="45">
        <v>21</v>
      </c>
      <c r="AE10" s="51">
        <v>11490</v>
      </c>
      <c r="AF10" s="45">
        <v>2</v>
      </c>
      <c r="AG10" s="51">
        <v>1440</v>
      </c>
      <c r="AH10" s="45">
        <v>2</v>
      </c>
      <c r="AI10" s="51">
        <v>872</v>
      </c>
    </row>
    <row r="11" spans="1:35" ht="18.75">
      <c r="A11" s="41">
        <v>8</v>
      </c>
      <c r="B11" s="42" t="s">
        <v>9</v>
      </c>
      <c r="C11" s="30">
        <v>17</v>
      </c>
      <c r="D11" s="29">
        <v>21169</v>
      </c>
      <c r="E11" s="30">
        <v>1</v>
      </c>
      <c r="F11" s="29">
        <v>690</v>
      </c>
      <c r="G11" s="30">
        <v>1</v>
      </c>
      <c r="H11" s="29">
        <v>160</v>
      </c>
      <c r="I11" s="54">
        <v>3</v>
      </c>
      <c r="J11" s="29">
        <v>864</v>
      </c>
      <c r="K11" s="30">
        <v>10</v>
      </c>
      <c r="L11" s="29">
        <v>4166</v>
      </c>
      <c r="M11" s="30">
        <v>3</v>
      </c>
      <c r="N11" s="29">
        <v>980</v>
      </c>
      <c r="O11" s="30">
        <v>19</v>
      </c>
      <c r="P11" s="29">
        <v>10982</v>
      </c>
      <c r="Q11" s="30">
        <v>1</v>
      </c>
      <c r="R11" s="29">
        <v>148</v>
      </c>
      <c r="S11" s="30">
        <v>7</v>
      </c>
      <c r="T11" s="29">
        <v>5830</v>
      </c>
      <c r="U11" s="52">
        <v>3</v>
      </c>
      <c r="V11" s="50">
        <v>5780</v>
      </c>
      <c r="W11" s="52">
        <v>6</v>
      </c>
      <c r="X11" s="49">
        <v>41</v>
      </c>
      <c r="Y11" s="52">
        <v>0</v>
      </c>
      <c r="Z11" s="49">
        <v>0</v>
      </c>
      <c r="AA11" s="45">
        <v>0</v>
      </c>
      <c r="AB11" s="51">
        <v>0</v>
      </c>
      <c r="AC11" s="45">
        <v>43</v>
      </c>
      <c r="AD11" s="45">
        <v>26</v>
      </c>
      <c r="AE11" s="51">
        <v>17362</v>
      </c>
      <c r="AF11" s="45">
        <v>17</v>
      </c>
      <c r="AG11" s="51">
        <v>14276</v>
      </c>
      <c r="AH11" s="45">
        <v>0</v>
      </c>
      <c r="AI11" s="51">
        <v>0</v>
      </c>
    </row>
    <row r="12" spans="1:35" ht="18.75">
      <c r="A12" s="41">
        <v>9</v>
      </c>
      <c r="B12" s="42" t="s">
        <v>10</v>
      </c>
      <c r="C12" s="30">
        <v>19</v>
      </c>
      <c r="D12" s="29">
        <v>22132</v>
      </c>
      <c r="E12" s="30">
        <v>0</v>
      </c>
      <c r="F12" s="29">
        <v>0</v>
      </c>
      <c r="G12" s="30">
        <v>0</v>
      </c>
      <c r="H12" s="29">
        <v>0</v>
      </c>
      <c r="I12" s="54">
        <v>1</v>
      </c>
      <c r="J12" s="29">
        <v>500</v>
      </c>
      <c r="K12" s="30">
        <v>7</v>
      </c>
      <c r="L12" s="29">
        <v>1779</v>
      </c>
      <c r="M12" s="30">
        <v>4</v>
      </c>
      <c r="N12" s="29">
        <v>1345</v>
      </c>
      <c r="O12" s="30">
        <v>9</v>
      </c>
      <c r="P12" s="29">
        <v>3888</v>
      </c>
      <c r="Q12" s="30">
        <v>1</v>
      </c>
      <c r="R12" s="29">
        <v>442</v>
      </c>
      <c r="S12" s="30">
        <v>1</v>
      </c>
      <c r="T12" s="29">
        <v>525</v>
      </c>
      <c r="U12" s="52">
        <v>1</v>
      </c>
      <c r="V12" s="50">
        <v>5108</v>
      </c>
      <c r="W12" s="52">
        <v>3</v>
      </c>
      <c r="X12" s="49">
        <v>1496</v>
      </c>
      <c r="Y12" s="52">
        <v>4</v>
      </c>
      <c r="Z12" s="49">
        <v>2199</v>
      </c>
      <c r="AA12" s="45">
        <v>2</v>
      </c>
      <c r="AB12" s="51">
        <v>670</v>
      </c>
      <c r="AC12" s="45">
        <v>25</v>
      </c>
      <c r="AD12" s="45">
        <v>24</v>
      </c>
      <c r="AE12" s="51">
        <v>16873</v>
      </c>
      <c r="AF12" s="45">
        <v>1</v>
      </c>
      <c r="AG12" s="51">
        <v>1364</v>
      </c>
      <c r="AH12" s="45">
        <v>0</v>
      </c>
      <c r="AI12" s="51">
        <v>0</v>
      </c>
    </row>
    <row r="13" spans="1:35" ht="23.25" customHeight="1">
      <c r="A13" s="41">
        <v>10</v>
      </c>
      <c r="B13" s="42" t="s">
        <v>11</v>
      </c>
      <c r="C13" s="30">
        <v>17</v>
      </c>
      <c r="D13" s="29">
        <v>10079</v>
      </c>
      <c r="E13" s="30">
        <v>0</v>
      </c>
      <c r="F13" s="29">
        <v>0</v>
      </c>
      <c r="G13" s="30">
        <v>0</v>
      </c>
      <c r="H13" s="29">
        <v>0</v>
      </c>
      <c r="I13" s="54">
        <v>0</v>
      </c>
      <c r="J13" s="29">
        <v>0</v>
      </c>
      <c r="K13" s="30">
        <v>2</v>
      </c>
      <c r="L13" s="29">
        <v>1017</v>
      </c>
      <c r="M13" s="30">
        <v>0</v>
      </c>
      <c r="N13" s="29">
        <v>0</v>
      </c>
      <c r="O13" s="30">
        <v>11</v>
      </c>
      <c r="P13" s="29">
        <v>2644</v>
      </c>
      <c r="Q13" s="30">
        <v>0</v>
      </c>
      <c r="R13" s="29">
        <v>0</v>
      </c>
      <c r="S13" s="30">
        <v>5</v>
      </c>
      <c r="T13" s="29">
        <v>2911</v>
      </c>
      <c r="U13" s="52">
        <v>0</v>
      </c>
      <c r="V13" s="50">
        <v>0</v>
      </c>
      <c r="W13" s="52">
        <v>1</v>
      </c>
      <c r="X13" s="49">
        <v>711</v>
      </c>
      <c r="Y13" s="52">
        <v>0</v>
      </c>
      <c r="Z13" s="49">
        <v>0</v>
      </c>
      <c r="AA13" s="45">
        <v>2</v>
      </c>
      <c r="AB13" s="51">
        <v>16147</v>
      </c>
      <c r="AC13" s="45">
        <v>22</v>
      </c>
      <c r="AD13" s="45">
        <v>10</v>
      </c>
      <c r="AE13" s="51">
        <v>8464</v>
      </c>
      <c r="AF13" s="45">
        <v>11</v>
      </c>
      <c r="AG13" s="51">
        <v>11726</v>
      </c>
      <c r="AH13" s="45">
        <v>1</v>
      </c>
      <c r="AI13" s="51">
        <v>71</v>
      </c>
    </row>
    <row r="14" spans="1:35" ht="18.75">
      <c r="A14" s="41">
        <v>11</v>
      </c>
      <c r="B14" s="42" t="s">
        <v>12</v>
      </c>
      <c r="C14" s="30">
        <v>10</v>
      </c>
      <c r="D14" s="29">
        <v>12236</v>
      </c>
      <c r="E14" s="30">
        <v>0</v>
      </c>
      <c r="F14" s="29">
        <v>0</v>
      </c>
      <c r="G14" s="30">
        <v>0</v>
      </c>
      <c r="H14" s="29">
        <v>0</v>
      </c>
      <c r="I14" s="54">
        <v>0</v>
      </c>
      <c r="J14" s="29">
        <v>0</v>
      </c>
      <c r="K14" s="30">
        <v>2</v>
      </c>
      <c r="L14" s="29">
        <v>360</v>
      </c>
      <c r="M14" s="30">
        <v>3</v>
      </c>
      <c r="N14" s="29">
        <v>199</v>
      </c>
      <c r="O14" s="30">
        <v>8</v>
      </c>
      <c r="P14" s="29">
        <v>10126</v>
      </c>
      <c r="Q14" s="30">
        <v>0</v>
      </c>
      <c r="R14" s="29">
        <v>0</v>
      </c>
      <c r="S14" s="30">
        <v>0</v>
      </c>
      <c r="T14" s="29">
        <v>0</v>
      </c>
      <c r="U14" s="52">
        <v>0</v>
      </c>
      <c r="V14" s="50">
        <v>0</v>
      </c>
      <c r="W14" s="52">
        <v>12</v>
      </c>
      <c r="X14" s="49">
        <v>816</v>
      </c>
      <c r="Y14" s="52">
        <v>0</v>
      </c>
      <c r="Z14" s="49">
        <v>0</v>
      </c>
      <c r="AA14" s="45">
        <v>1</v>
      </c>
      <c r="AB14" s="51">
        <v>3686</v>
      </c>
      <c r="AC14" s="45">
        <v>24</v>
      </c>
      <c r="AD14" s="45">
        <v>16</v>
      </c>
      <c r="AE14" s="51">
        <v>16733</v>
      </c>
      <c r="AF14" s="45">
        <v>3</v>
      </c>
      <c r="AG14" s="51">
        <v>1832</v>
      </c>
      <c r="AH14" s="45">
        <v>5</v>
      </c>
      <c r="AI14" s="51">
        <v>4733</v>
      </c>
    </row>
    <row r="15" spans="1:35" ht="18.75">
      <c r="A15" s="41">
        <v>12</v>
      </c>
      <c r="B15" s="42" t="s">
        <v>13</v>
      </c>
      <c r="C15" s="30">
        <v>11</v>
      </c>
      <c r="D15" s="29">
        <v>14005</v>
      </c>
      <c r="E15" s="30">
        <v>1</v>
      </c>
      <c r="F15" s="29">
        <v>1329</v>
      </c>
      <c r="G15" s="30">
        <v>1</v>
      </c>
      <c r="H15" s="29">
        <v>3922</v>
      </c>
      <c r="I15" s="54">
        <v>1</v>
      </c>
      <c r="J15" s="29">
        <v>720</v>
      </c>
      <c r="K15" s="30">
        <v>6</v>
      </c>
      <c r="L15" s="29">
        <v>2261</v>
      </c>
      <c r="M15" s="30">
        <v>2</v>
      </c>
      <c r="N15" s="29">
        <v>1550</v>
      </c>
      <c r="O15" s="30">
        <v>9</v>
      </c>
      <c r="P15" s="29">
        <v>5592</v>
      </c>
      <c r="Q15" s="30">
        <v>0</v>
      </c>
      <c r="R15" s="29">
        <v>0</v>
      </c>
      <c r="S15" s="30">
        <v>2</v>
      </c>
      <c r="T15" s="29">
        <v>5800</v>
      </c>
      <c r="U15" s="52">
        <v>2</v>
      </c>
      <c r="V15" s="50">
        <v>6856</v>
      </c>
      <c r="W15" s="52">
        <v>2</v>
      </c>
      <c r="X15" s="49">
        <v>1320</v>
      </c>
      <c r="Y15" s="52">
        <v>0</v>
      </c>
      <c r="Z15" s="49">
        <v>0</v>
      </c>
      <c r="AA15" s="45">
        <v>40</v>
      </c>
      <c r="AB15" s="51">
        <v>3453</v>
      </c>
      <c r="AC15" s="45">
        <v>23</v>
      </c>
      <c r="AD15" s="45">
        <v>19</v>
      </c>
      <c r="AE15" s="51">
        <v>22737</v>
      </c>
      <c r="AF15" s="45">
        <v>3</v>
      </c>
      <c r="AG15" s="51">
        <v>2376</v>
      </c>
      <c r="AH15" s="45">
        <v>1</v>
      </c>
      <c r="AI15" s="51">
        <v>1740</v>
      </c>
    </row>
    <row r="16" spans="1:35" ht="18.75">
      <c r="A16" s="41">
        <v>13</v>
      </c>
      <c r="B16" s="42" t="s">
        <v>14</v>
      </c>
      <c r="C16" s="30">
        <v>10</v>
      </c>
      <c r="D16" s="29">
        <v>8888</v>
      </c>
      <c r="E16" s="30">
        <v>0</v>
      </c>
      <c r="F16" s="29">
        <v>0</v>
      </c>
      <c r="G16" s="30">
        <v>1</v>
      </c>
      <c r="H16" s="29">
        <v>1995</v>
      </c>
      <c r="I16" s="54">
        <v>0</v>
      </c>
      <c r="J16" s="29">
        <v>0</v>
      </c>
      <c r="K16" s="30">
        <v>2</v>
      </c>
      <c r="L16" s="29">
        <v>158</v>
      </c>
      <c r="M16" s="30">
        <v>0</v>
      </c>
      <c r="N16" s="29">
        <v>0</v>
      </c>
      <c r="O16" s="30">
        <v>12</v>
      </c>
      <c r="P16" s="29">
        <v>4050</v>
      </c>
      <c r="Q16" s="30">
        <v>1</v>
      </c>
      <c r="R16" s="29">
        <v>80</v>
      </c>
      <c r="S16" s="30">
        <v>8</v>
      </c>
      <c r="T16" s="29">
        <v>3079</v>
      </c>
      <c r="U16" s="52">
        <v>11</v>
      </c>
      <c r="V16" s="50">
        <v>4177</v>
      </c>
      <c r="W16" s="52">
        <v>7</v>
      </c>
      <c r="X16" s="49">
        <v>6070</v>
      </c>
      <c r="Y16" s="52">
        <v>2</v>
      </c>
      <c r="Z16" s="49">
        <v>804</v>
      </c>
      <c r="AA16" s="45">
        <v>1</v>
      </c>
      <c r="AB16" s="51">
        <v>357</v>
      </c>
      <c r="AC16" s="45">
        <v>29</v>
      </c>
      <c r="AD16" s="45">
        <v>21</v>
      </c>
      <c r="AE16" s="51">
        <v>10415</v>
      </c>
      <c r="AF16" s="45">
        <v>3</v>
      </c>
      <c r="AG16" s="51">
        <v>1660</v>
      </c>
      <c r="AH16" s="45">
        <v>5</v>
      </c>
      <c r="AI16" s="51">
        <v>1664</v>
      </c>
    </row>
    <row r="17" spans="1:35" ht="18.75">
      <c r="A17" s="41">
        <v>14</v>
      </c>
      <c r="B17" s="42" t="s">
        <v>231</v>
      </c>
      <c r="C17" s="30">
        <v>13</v>
      </c>
      <c r="D17" s="29">
        <v>12743</v>
      </c>
      <c r="E17" s="30">
        <v>1</v>
      </c>
      <c r="F17" s="29">
        <v>408</v>
      </c>
      <c r="G17" s="30">
        <v>11</v>
      </c>
      <c r="H17" s="29">
        <v>4656</v>
      </c>
      <c r="I17" s="54">
        <v>0</v>
      </c>
      <c r="J17" s="29">
        <v>0</v>
      </c>
      <c r="K17" s="30">
        <v>15</v>
      </c>
      <c r="L17" s="29">
        <v>4596</v>
      </c>
      <c r="M17" s="30">
        <v>2</v>
      </c>
      <c r="N17" s="29">
        <v>450</v>
      </c>
      <c r="O17" s="30">
        <v>9</v>
      </c>
      <c r="P17" s="29">
        <v>2226</v>
      </c>
      <c r="Q17" s="30">
        <v>0</v>
      </c>
      <c r="R17" s="29">
        <v>0</v>
      </c>
      <c r="S17" s="30">
        <v>12</v>
      </c>
      <c r="T17" s="29">
        <v>18146</v>
      </c>
      <c r="U17" s="52">
        <v>0</v>
      </c>
      <c r="V17" s="50">
        <v>0</v>
      </c>
      <c r="W17" s="52">
        <v>0</v>
      </c>
      <c r="X17" s="49">
        <v>0</v>
      </c>
      <c r="Y17" s="52">
        <v>5</v>
      </c>
      <c r="Z17" s="49">
        <v>3903</v>
      </c>
      <c r="AA17" s="45">
        <v>0</v>
      </c>
      <c r="AB17" s="51">
        <v>0</v>
      </c>
      <c r="AC17" s="45">
        <v>56</v>
      </c>
      <c r="AD17" s="45">
        <v>51</v>
      </c>
      <c r="AE17" s="51">
        <v>41397</v>
      </c>
      <c r="AF17" s="45">
        <v>5</v>
      </c>
      <c r="AG17" s="51">
        <v>3889</v>
      </c>
      <c r="AH17" s="45">
        <v>0</v>
      </c>
      <c r="AI17" s="51">
        <v>0</v>
      </c>
    </row>
    <row r="18" spans="1:35" ht="18.75">
      <c r="A18" s="41">
        <v>15</v>
      </c>
      <c r="B18" s="42" t="s">
        <v>148</v>
      </c>
      <c r="C18" s="30">
        <v>2</v>
      </c>
      <c r="D18" s="29">
        <v>18204</v>
      </c>
      <c r="E18" s="30">
        <v>0</v>
      </c>
      <c r="F18" s="29">
        <v>0</v>
      </c>
      <c r="G18" s="30">
        <v>1</v>
      </c>
      <c r="H18" s="29">
        <v>1152</v>
      </c>
      <c r="I18" s="54">
        <v>1</v>
      </c>
      <c r="J18" s="29">
        <v>3264</v>
      </c>
      <c r="K18" s="30">
        <v>3</v>
      </c>
      <c r="L18" s="29">
        <v>3687</v>
      </c>
      <c r="M18" s="30">
        <v>1</v>
      </c>
      <c r="N18" s="29">
        <v>765</v>
      </c>
      <c r="O18" s="30">
        <v>2</v>
      </c>
      <c r="P18" s="29">
        <v>2182</v>
      </c>
      <c r="Q18" s="30">
        <v>0</v>
      </c>
      <c r="R18" s="29">
        <v>0</v>
      </c>
      <c r="S18" s="30">
        <v>0</v>
      </c>
      <c r="T18" s="29">
        <v>0</v>
      </c>
      <c r="U18" s="52">
        <v>0</v>
      </c>
      <c r="V18" s="50">
        <v>0</v>
      </c>
      <c r="W18" s="52">
        <v>1</v>
      </c>
      <c r="X18" s="49">
        <v>660</v>
      </c>
      <c r="Y18" s="52">
        <v>0</v>
      </c>
      <c r="Z18" s="49">
        <v>0</v>
      </c>
      <c r="AA18" s="45">
        <v>1</v>
      </c>
      <c r="AB18" s="51">
        <v>1365</v>
      </c>
      <c r="AC18" s="45">
        <v>13</v>
      </c>
      <c r="AD18" s="45">
        <v>4</v>
      </c>
      <c r="AE18" s="51">
        <v>2192</v>
      </c>
      <c r="AF18" s="45">
        <v>7</v>
      </c>
      <c r="AG18" s="51">
        <v>6030</v>
      </c>
      <c r="AH18" s="45">
        <v>2</v>
      </c>
      <c r="AI18" s="51">
        <v>645</v>
      </c>
    </row>
    <row r="19" spans="1:35" ht="18.75">
      <c r="A19" s="41">
        <v>16</v>
      </c>
      <c r="B19" s="42" t="s">
        <v>15</v>
      </c>
      <c r="C19" s="30">
        <v>9</v>
      </c>
      <c r="D19" s="29">
        <v>20523</v>
      </c>
      <c r="E19" s="30">
        <v>0</v>
      </c>
      <c r="F19" s="29">
        <v>0</v>
      </c>
      <c r="G19" s="30">
        <v>0</v>
      </c>
      <c r="H19" s="29">
        <v>0</v>
      </c>
      <c r="I19" s="54">
        <v>0</v>
      </c>
      <c r="J19" s="29">
        <v>0</v>
      </c>
      <c r="K19" s="30">
        <v>11</v>
      </c>
      <c r="L19" s="29">
        <v>2737</v>
      </c>
      <c r="M19" s="30">
        <v>2</v>
      </c>
      <c r="N19" s="29">
        <v>821</v>
      </c>
      <c r="O19" s="30">
        <v>2</v>
      </c>
      <c r="P19" s="29">
        <v>539</v>
      </c>
      <c r="Q19" s="30">
        <v>0</v>
      </c>
      <c r="R19" s="29">
        <v>0</v>
      </c>
      <c r="S19" s="30">
        <v>0</v>
      </c>
      <c r="T19" s="29">
        <v>0</v>
      </c>
      <c r="U19" s="52">
        <v>1</v>
      </c>
      <c r="V19" s="50">
        <v>1000</v>
      </c>
      <c r="W19" s="52">
        <v>0</v>
      </c>
      <c r="X19" s="49">
        <v>0</v>
      </c>
      <c r="Y19" s="52">
        <v>0</v>
      </c>
      <c r="Z19" s="49">
        <v>0</v>
      </c>
      <c r="AA19" s="45">
        <v>2</v>
      </c>
      <c r="AB19" s="51">
        <v>0</v>
      </c>
      <c r="AC19" s="45">
        <v>12</v>
      </c>
      <c r="AD19" s="45">
        <v>4</v>
      </c>
      <c r="AE19" s="51">
        <v>3726</v>
      </c>
      <c r="AF19" s="45">
        <v>7</v>
      </c>
      <c r="AG19" s="51">
        <v>7008</v>
      </c>
      <c r="AH19" s="45">
        <v>1</v>
      </c>
      <c r="AI19" s="51">
        <v>260</v>
      </c>
    </row>
    <row r="20" spans="1:35" ht="18.75">
      <c r="A20" s="41">
        <v>17</v>
      </c>
      <c r="B20" s="42" t="s">
        <v>134</v>
      </c>
      <c r="C20" s="30">
        <v>2</v>
      </c>
      <c r="D20" s="29">
        <v>11673</v>
      </c>
      <c r="E20" s="30">
        <v>1</v>
      </c>
      <c r="F20" s="29">
        <v>880</v>
      </c>
      <c r="G20" s="30">
        <v>0</v>
      </c>
      <c r="H20" s="29">
        <v>0</v>
      </c>
      <c r="I20" s="54">
        <v>0</v>
      </c>
      <c r="J20" s="29">
        <v>0</v>
      </c>
      <c r="K20" s="30">
        <v>4</v>
      </c>
      <c r="L20" s="29">
        <v>6354</v>
      </c>
      <c r="M20" s="30">
        <v>1</v>
      </c>
      <c r="N20" s="29">
        <v>1490</v>
      </c>
      <c r="O20" s="30">
        <v>3</v>
      </c>
      <c r="P20" s="29">
        <v>1991</v>
      </c>
      <c r="Q20" s="30">
        <v>0</v>
      </c>
      <c r="R20" s="29">
        <v>0</v>
      </c>
      <c r="S20" s="30">
        <v>1</v>
      </c>
      <c r="T20" s="29">
        <v>2000</v>
      </c>
      <c r="U20" s="52">
        <v>0</v>
      </c>
      <c r="V20" s="50">
        <v>0</v>
      </c>
      <c r="W20" s="52">
        <v>1</v>
      </c>
      <c r="X20" s="49">
        <v>0</v>
      </c>
      <c r="Y20" s="52">
        <v>0</v>
      </c>
      <c r="Z20" s="49">
        <v>0</v>
      </c>
      <c r="AA20" s="45">
        <v>0</v>
      </c>
      <c r="AB20" s="51">
        <v>0</v>
      </c>
      <c r="AC20" s="45">
        <v>23</v>
      </c>
      <c r="AD20" s="45">
        <v>10</v>
      </c>
      <c r="AE20" s="51">
        <v>6659</v>
      </c>
      <c r="AF20" s="45">
        <v>11</v>
      </c>
      <c r="AG20" s="51">
        <v>6711</v>
      </c>
      <c r="AH20" s="45">
        <v>2</v>
      </c>
      <c r="AI20" s="51">
        <v>936</v>
      </c>
    </row>
    <row r="21" spans="1:35" ht="18.75">
      <c r="A21" s="53"/>
      <c r="B21" s="409" t="s">
        <v>161</v>
      </c>
      <c r="C21" s="207">
        <v>210</v>
      </c>
      <c r="D21" s="207">
        <v>268831</v>
      </c>
      <c r="E21" s="207">
        <v>13</v>
      </c>
      <c r="F21" s="207">
        <v>9325</v>
      </c>
      <c r="G21" s="207">
        <v>38</v>
      </c>
      <c r="H21" s="207">
        <v>30448</v>
      </c>
      <c r="I21" s="410">
        <v>20</v>
      </c>
      <c r="J21" s="207">
        <v>17877</v>
      </c>
      <c r="K21" s="207">
        <v>158</v>
      </c>
      <c r="L21" s="207">
        <v>52398</v>
      </c>
      <c r="M21" s="207">
        <v>30</v>
      </c>
      <c r="N21" s="207">
        <v>12622</v>
      </c>
      <c r="O21" s="207">
        <v>139</v>
      </c>
      <c r="P21" s="207">
        <v>79298</v>
      </c>
      <c r="Q21" s="207">
        <v>6</v>
      </c>
      <c r="R21" s="207">
        <v>929</v>
      </c>
      <c r="S21" s="207">
        <v>107</v>
      </c>
      <c r="T21" s="207">
        <v>75120</v>
      </c>
      <c r="U21" s="411">
        <v>198</v>
      </c>
      <c r="V21" s="207">
        <f>SUM(V4:V20)</f>
        <v>64785</v>
      </c>
      <c r="W21" s="411">
        <v>47</v>
      </c>
      <c r="X21" s="411">
        <v>20167</v>
      </c>
      <c r="Y21" s="411">
        <v>33</v>
      </c>
      <c r="Z21" s="411">
        <v>15585</v>
      </c>
      <c r="AA21" s="411">
        <v>52</v>
      </c>
      <c r="AB21" s="411">
        <v>48369</v>
      </c>
      <c r="AC21" s="411">
        <v>472</v>
      </c>
      <c r="AD21" s="411">
        <v>356</v>
      </c>
      <c r="AE21" s="411">
        <v>274272</v>
      </c>
      <c r="AF21" s="411">
        <v>96</v>
      </c>
      <c r="AG21" s="411">
        <v>77103</v>
      </c>
      <c r="AH21" s="411">
        <v>20</v>
      </c>
      <c r="AI21" s="411">
        <v>11589</v>
      </c>
    </row>
  </sheetData>
  <sheetProtection/>
  <mergeCells count="21">
    <mergeCell ref="A2:A3"/>
    <mergeCell ref="U1:AI1"/>
    <mergeCell ref="AC2:AC3"/>
    <mergeCell ref="A1:T1"/>
    <mergeCell ref="M2:N2"/>
    <mergeCell ref="O2:P2"/>
    <mergeCell ref="Y2:Z2"/>
    <mergeCell ref="AA2:AB2"/>
    <mergeCell ref="B2:B3"/>
    <mergeCell ref="S2:T2"/>
    <mergeCell ref="Q2:R2"/>
    <mergeCell ref="K2:L2"/>
    <mergeCell ref="G2:H2"/>
    <mergeCell ref="AH2:AI2"/>
    <mergeCell ref="C2:D2"/>
    <mergeCell ref="U2:V2"/>
    <mergeCell ref="AD2:AE2"/>
    <mergeCell ref="E2:F2"/>
    <mergeCell ref="I2:J2"/>
    <mergeCell ref="AF2:AG2"/>
    <mergeCell ref="W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A21" sqref="A21:AH21"/>
    </sheetView>
  </sheetViews>
  <sheetFormatPr defaultColWidth="9.140625" defaultRowHeight="15"/>
  <cols>
    <col min="1" max="1" width="4.28125" style="0" customWidth="1"/>
    <col min="2" max="2" width="18.8515625" style="0" customWidth="1"/>
    <col min="3" max="3" width="7.140625" style="0" customWidth="1"/>
    <col min="4" max="4" width="6.7109375" style="0" customWidth="1"/>
    <col min="5" max="5" width="6.57421875" style="0" customWidth="1"/>
    <col min="6" max="6" width="5.8515625" style="0" customWidth="1"/>
    <col min="7" max="7" width="6.28125" style="0" customWidth="1"/>
    <col min="8" max="8" width="5.28125" style="0" customWidth="1"/>
    <col min="9" max="12" width="6.00390625" style="0" customWidth="1"/>
    <col min="13" max="13" width="19.421875" style="0" customWidth="1"/>
    <col min="14" max="14" width="7.8515625" style="0" customWidth="1"/>
    <col min="15" max="15" width="8.140625" style="0" customWidth="1"/>
    <col min="16" max="16" width="8.421875" style="0" customWidth="1"/>
    <col min="17" max="17" width="7.7109375" style="0" customWidth="1"/>
    <col min="18" max="19" width="7.421875" style="0" customWidth="1"/>
    <col min="20" max="22" width="7.7109375" style="0" customWidth="1"/>
    <col min="23" max="23" width="9.7109375" style="0" customWidth="1"/>
    <col min="24" max="24" width="19.140625" style="0" customWidth="1"/>
  </cols>
  <sheetData>
    <row r="1" spans="1:32" ht="15">
      <c r="A1" s="536" t="s">
        <v>162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4" ht="15.75" customHeight="1">
      <c r="A2" s="538" t="s">
        <v>0</v>
      </c>
      <c r="B2" s="539" t="s">
        <v>186</v>
      </c>
      <c r="C2" s="539" t="s">
        <v>16</v>
      </c>
      <c r="D2" s="539"/>
      <c r="E2" s="539"/>
      <c r="F2" s="539"/>
      <c r="G2" s="539"/>
      <c r="H2" s="539"/>
      <c r="I2" s="539"/>
      <c r="J2" s="539"/>
      <c r="K2" s="26"/>
      <c r="L2" s="26"/>
      <c r="M2" s="542" t="s">
        <v>186</v>
      </c>
      <c r="N2" s="540" t="s">
        <v>93</v>
      </c>
      <c r="O2" s="539"/>
      <c r="P2" s="539"/>
      <c r="Q2" s="539"/>
      <c r="R2" s="539"/>
      <c r="S2" s="539"/>
      <c r="T2" s="539"/>
      <c r="U2" s="539"/>
      <c r="V2" s="539"/>
      <c r="W2" s="539"/>
      <c r="X2" s="541" t="s">
        <v>20</v>
      </c>
      <c r="Y2" s="541" t="s">
        <v>74</v>
      </c>
      <c r="Z2" s="541"/>
      <c r="AA2" s="541"/>
      <c r="AB2" s="541"/>
      <c r="AC2" s="541"/>
      <c r="AD2" s="541"/>
      <c r="AE2" s="541"/>
      <c r="AF2" s="541"/>
      <c r="AG2" s="541"/>
      <c r="AH2" s="541"/>
    </row>
    <row r="3" spans="1:34" ht="15">
      <c r="A3" s="538"/>
      <c r="B3" s="539"/>
      <c r="C3" s="26">
        <v>2012</v>
      </c>
      <c r="D3" s="26">
        <v>2013</v>
      </c>
      <c r="E3" s="26">
        <v>2014</v>
      </c>
      <c r="F3" s="26">
        <v>2015</v>
      </c>
      <c r="G3" s="26">
        <v>2016</v>
      </c>
      <c r="H3" s="26">
        <v>2017</v>
      </c>
      <c r="I3" s="26">
        <v>2018</v>
      </c>
      <c r="J3" s="26">
        <v>2019</v>
      </c>
      <c r="K3" s="26">
        <v>2020</v>
      </c>
      <c r="L3" s="26">
        <v>20231</v>
      </c>
      <c r="M3" s="542"/>
      <c r="N3" s="98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541"/>
      <c r="Y3" s="28">
        <v>2012</v>
      </c>
      <c r="Z3" s="28">
        <v>2013</v>
      </c>
      <c r="AA3" s="28">
        <v>2014</v>
      </c>
      <c r="AB3" s="28">
        <v>2015</v>
      </c>
      <c r="AC3" s="28">
        <v>2016</v>
      </c>
      <c r="AD3" s="28">
        <v>2017</v>
      </c>
      <c r="AE3" s="28">
        <v>2018</v>
      </c>
      <c r="AF3" s="28">
        <v>2019</v>
      </c>
      <c r="AG3" s="27">
        <v>2020</v>
      </c>
      <c r="AH3" s="27">
        <v>2021</v>
      </c>
    </row>
    <row r="4" spans="1:34" ht="15">
      <c r="A4" s="100">
        <v>1</v>
      </c>
      <c r="B4" s="55" t="s">
        <v>2</v>
      </c>
      <c r="C4" s="27">
        <v>47</v>
      </c>
      <c r="D4" s="27">
        <v>56</v>
      </c>
      <c r="E4" s="27">
        <v>52</v>
      </c>
      <c r="F4" s="27">
        <v>51</v>
      </c>
      <c r="G4" s="27">
        <v>79</v>
      </c>
      <c r="H4" s="101">
        <v>83</v>
      </c>
      <c r="I4" s="27">
        <v>82</v>
      </c>
      <c r="J4" s="27">
        <v>83</v>
      </c>
      <c r="K4" s="27">
        <v>84</v>
      </c>
      <c r="L4" s="27">
        <v>232</v>
      </c>
      <c r="M4" s="174" t="s">
        <v>2</v>
      </c>
      <c r="N4" s="99">
        <v>20098</v>
      </c>
      <c r="O4" s="27">
        <v>19397</v>
      </c>
      <c r="P4" s="27">
        <v>24622</v>
      </c>
      <c r="Q4" s="27">
        <v>29805</v>
      </c>
      <c r="R4" s="27">
        <v>35412</v>
      </c>
      <c r="S4" s="27">
        <v>37490</v>
      </c>
      <c r="T4" s="27">
        <v>39322</v>
      </c>
      <c r="U4" s="27">
        <v>41110</v>
      </c>
      <c r="V4" s="27">
        <v>34486</v>
      </c>
      <c r="W4" s="27">
        <v>43602</v>
      </c>
      <c r="X4" s="55" t="s">
        <v>2</v>
      </c>
      <c r="Y4" s="27">
        <v>19.5</v>
      </c>
      <c r="Z4" s="27">
        <v>18.7</v>
      </c>
      <c r="AA4" s="27">
        <v>23.6</v>
      </c>
      <c r="AB4" s="27">
        <v>27.1</v>
      </c>
      <c r="AC4" s="27">
        <v>30.2</v>
      </c>
      <c r="AD4" s="27">
        <v>31.2</v>
      </c>
      <c r="AE4" s="27">
        <v>31.7</v>
      </c>
      <c r="AF4" s="27">
        <v>32.2</v>
      </c>
      <c r="AG4" s="27">
        <v>26.1</v>
      </c>
      <c r="AH4" s="27">
        <v>32.1</v>
      </c>
    </row>
    <row r="5" spans="1:34" ht="15">
      <c r="A5" s="100">
        <v>2</v>
      </c>
      <c r="B5" s="55" t="s">
        <v>3</v>
      </c>
      <c r="C5" s="27">
        <v>47</v>
      </c>
      <c r="D5" s="27">
        <v>49</v>
      </c>
      <c r="E5" s="27">
        <v>58</v>
      </c>
      <c r="F5" s="27">
        <v>57</v>
      </c>
      <c r="G5" s="27">
        <v>87</v>
      </c>
      <c r="H5" s="101">
        <v>87</v>
      </c>
      <c r="I5" s="27">
        <v>87</v>
      </c>
      <c r="J5" s="27">
        <v>84</v>
      </c>
      <c r="K5" s="27">
        <v>85</v>
      </c>
      <c r="L5" s="27">
        <v>91</v>
      </c>
      <c r="M5" s="174" t="s">
        <v>3</v>
      </c>
      <c r="N5" s="99">
        <v>34426</v>
      </c>
      <c r="O5" s="27">
        <v>35130</v>
      </c>
      <c r="P5" s="27">
        <v>40852</v>
      </c>
      <c r="Q5" s="27">
        <v>40225</v>
      </c>
      <c r="R5" s="27">
        <v>55850</v>
      </c>
      <c r="S5" s="27">
        <v>58890</v>
      </c>
      <c r="T5" s="27">
        <v>68577</v>
      </c>
      <c r="U5" s="27">
        <v>74820</v>
      </c>
      <c r="V5" s="27">
        <v>55008</v>
      </c>
      <c r="W5" s="27">
        <v>56546</v>
      </c>
      <c r="X5" s="55" t="s">
        <v>3</v>
      </c>
      <c r="Y5" s="27">
        <v>30.9</v>
      </c>
      <c r="Z5" s="27">
        <v>33.9</v>
      </c>
      <c r="AA5" s="27">
        <v>34.6</v>
      </c>
      <c r="AB5" s="27">
        <v>32.2</v>
      </c>
      <c r="AC5" s="27">
        <v>42.4</v>
      </c>
      <c r="AD5" s="27">
        <v>42.9</v>
      </c>
      <c r="AE5" s="27">
        <v>47.4</v>
      </c>
      <c r="AF5" s="27">
        <v>48.7</v>
      </c>
      <c r="AG5" s="27">
        <v>34.1</v>
      </c>
      <c r="AH5" s="27">
        <v>33.6</v>
      </c>
    </row>
    <row r="6" spans="1:34" ht="15">
      <c r="A6" s="100">
        <v>3</v>
      </c>
      <c r="B6" s="55" t="s">
        <v>4</v>
      </c>
      <c r="C6" s="27">
        <v>38</v>
      </c>
      <c r="D6" s="27">
        <v>36</v>
      </c>
      <c r="E6" s="27">
        <v>71</v>
      </c>
      <c r="F6" s="27">
        <v>73</v>
      </c>
      <c r="G6" s="27">
        <v>100</v>
      </c>
      <c r="H6" s="101">
        <v>95</v>
      </c>
      <c r="I6" s="27">
        <v>100</v>
      </c>
      <c r="J6" s="27">
        <v>99</v>
      </c>
      <c r="K6" s="27">
        <v>109</v>
      </c>
      <c r="L6" s="27">
        <v>113</v>
      </c>
      <c r="M6" s="174" t="s">
        <v>4</v>
      </c>
      <c r="N6" s="99">
        <v>32873</v>
      </c>
      <c r="O6" s="27">
        <v>34707</v>
      </c>
      <c r="P6" s="27">
        <v>32772</v>
      </c>
      <c r="Q6" s="27">
        <v>36951</v>
      </c>
      <c r="R6" s="27">
        <v>63604</v>
      </c>
      <c r="S6" s="27">
        <v>56239</v>
      </c>
      <c r="T6" s="27">
        <v>69178</v>
      </c>
      <c r="U6" s="27">
        <v>66023</v>
      </c>
      <c r="V6" s="27">
        <v>73922</v>
      </c>
      <c r="W6" s="27">
        <v>76766</v>
      </c>
      <c r="X6" s="55" t="s">
        <v>4</v>
      </c>
      <c r="Y6" s="27">
        <v>11.1</v>
      </c>
      <c r="Z6" s="27">
        <v>11.3</v>
      </c>
      <c r="AA6" s="27">
        <v>10.4</v>
      </c>
      <c r="AB6" s="27">
        <v>11.1</v>
      </c>
      <c r="AC6" s="27">
        <v>17.8</v>
      </c>
      <c r="AD6" s="27">
        <v>14.9</v>
      </c>
      <c r="AE6" s="27">
        <v>17.5</v>
      </c>
      <c r="AF6" s="27">
        <v>15.9</v>
      </c>
      <c r="AG6" s="27">
        <v>17</v>
      </c>
      <c r="AH6" s="27">
        <v>16.9</v>
      </c>
    </row>
    <row r="7" spans="1:34" ht="15">
      <c r="A7" s="100">
        <v>4</v>
      </c>
      <c r="B7" s="55" t="s">
        <v>5</v>
      </c>
      <c r="C7" s="27">
        <v>29</v>
      </c>
      <c r="D7" s="27">
        <v>29</v>
      </c>
      <c r="E7" s="27">
        <v>35</v>
      </c>
      <c r="F7" s="27">
        <v>37</v>
      </c>
      <c r="G7" s="27">
        <v>52</v>
      </c>
      <c r="H7" s="101">
        <v>55</v>
      </c>
      <c r="I7" s="27">
        <v>59</v>
      </c>
      <c r="J7" s="27">
        <v>60</v>
      </c>
      <c r="K7" s="27">
        <v>63</v>
      </c>
      <c r="L7" s="27">
        <v>63</v>
      </c>
      <c r="M7" s="174" t="s">
        <v>5</v>
      </c>
      <c r="N7" s="99">
        <v>8066</v>
      </c>
      <c r="O7" s="27">
        <v>8328</v>
      </c>
      <c r="P7" s="27">
        <v>15993</v>
      </c>
      <c r="Q7" s="27">
        <v>19560</v>
      </c>
      <c r="R7" s="27">
        <v>31840</v>
      </c>
      <c r="S7" s="27">
        <v>36571</v>
      </c>
      <c r="T7" s="27">
        <v>39004</v>
      </c>
      <c r="U7" s="27">
        <v>47056</v>
      </c>
      <c r="V7" s="27">
        <v>50330</v>
      </c>
      <c r="W7" s="27">
        <v>52827</v>
      </c>
      <c r="X7" s="55" t="s">
        <v>5</v>
      </c>
      <c r="Y7" s="27">
        <v>8.6</v>
      </c>
      <c r="Z7" s="27">
        <v>8.7</v>
      </c>
      <c r="AA7" s="27">
        <v>16</v>
      </c>
      <c r="AB7" s="27">
        <v>18.8</v>
      </c>
      <c r="AC7" s="27">
        <v>28.8</v>
      </c>
      <c r="AD7" s="27">
        <v>31</v>
      </c>
      <c r="AE7" s="27">
        <v>31.3</v>
      </c>
      <c r="AF7" s="27">
        <v>35.9</v>
      </c>
      <c r="AG7" s="27">
        <v>36.8</v>
      </c>
      <c r="AH7" s="27">
        <v>37.6</v>
      </c>
    </row>
    <row r="8" spans="1:34" ht="15">
      <c r="A8" s="100">
        <v>5</v>
      </c>
      <c r="B8" s="55" t="s">
        <v>6</v>
      </c>
      <c r="C8" s="27">
        <v>72</v>
      </c>
      <c r="D8" s="27">
        <v>77</v>
      </c>
      <c r="E8" s="27">
        <v>116</v>
      </c>
      <c r="F8" s="27">
        <v>128</v>
      </c>
      <c r="G8" s="27">
        <v>128</v>
      </c>
      <c r="H8" s="101">
        <v>119</v>
      </c>
      <c r="I8" s="27">
        <v>116</v>
      </c>
      <c r="J8" s="27">
        <v>113</v>
      </c>
      <c r="K8" s="27">
        <v>113</v>
      </c>
      <c r="L8" s="27">
        <v>114</v>
      </c>
      <c r="M8" s="174" t="s">
        <v>6</v>
      </c>
      <c r="N8" s="99">
        <v>61271</v>
      </c>
      <c r="O8" s="27">
        <v>62043</v>
      </c>
      <c r="P8" s="27">
        <v>75325</v>
      </c>
      <c r="Q8" s="27">
        <v>89756</v>
      </c>
      <c r="R8" s="27">
        <v>80490</v>
      </c>
      <c r="S8" s="27">
        <v>81038</v>
      </c>
      <c r="T8" s="27">
        <v>82626</v>
      </c>
      <c r="U8" s="27">
        <v>83200</v>
      </c>
      <c r="V8" s="27">
        <v>79815</v>
      </c>
      <c r="W8" s="27">
        <v>80203</v>
      </c>
      <c r="X8" s="55" t="s">
        <v>6</v>
      </c>
      <c r="Y8" s="27">
        <v>37</v>
      </c>
      <c r="Z8" s="27">
        <v>37.1</v>
      </c>
      <c r="AA8" s="27">
        <v>44.4</v>
      </c>
      <c r="AB8" s="27">
        <v>51.2</v>
      </c>
      <c r="AC8" s="27">
        <v>43.8</v>
      </c>
      <c r="AD8" s="27">
        <v>43.3</v>
      </c>
      <c r="AE8" s="27">
        <v>43.7</v>
      </c>
      <c r="AF8" s="27">
        <v>43.2</v>
      </c>
      <c r="AG8" s="27">
        <v>40.3</v>
      </c>
      <c r="AH8" s="27">
        <v>40.1</v>
      </c>
    </row>
    <row r="9" spans="1:34" ht="15">
      <c r="A9" s="100">
        <v>6</v>
      </c>
      <c r="B9" s="55" t="s">
        <v>7</v>
      </c>
      <c r="C9" s="27">
        <v>48</v>
      </c>
      <c r="D9" s="27">
        <v>47</v>
      </c>
      <c r="E9" s="27">
        <v>63</v>
      </c>
      <c r="F9" s="27">
        <v>72</v>
      </c>
      <c r="G9" s="27">
        <v>109</v>
      </c>
      <c r="H9" s="101">
        <v>110</v>
      </c>
      <c r="I9" s="27">
        <v>110</v>
      </c>
      <c r="J9" s="27">
        <v>107</v>
      </c>
      <c r="K9" s="27">
        <v>108</v>
      </c>
      <c r="L9" s="27">
        <v>112</v>
      </c>
      <c r="M9" s="174" t="s">
        <v>7</v>
      </c>
      <c r="N9" s="99">
        <v>23800</v>
      </c>
      <c r="O9" s="27">
        <v>35969</v>
      </c>
      <c r="P9" s="27">
        <v>41354</v>
      </c>
      <c r="Q9" s="27">
        <v>44074</v>
      </c>
      <c r="R9" s="27">
        <v>66602</v>
      </c>
      <c r="S9" s="27">
        <v>76005</v>
      </c>
      <c r="T9" s="27">
        <v>85095</v>
      </c>
      <c r="U9" s="27">
        <v>92951</v>
      </c>
      <c r="V9" s="27">
        <v>94165</v>
      </c>
      <c r="W9" s="27">
        <v>100475</v>
      </c>
      <c r="X9" s="55" t="s">
        <v>7</v>
      </c>
      <c r="Y9" s="27">
        <v>13.3</v>
      </c>
      <c r="Z9" s="27">
        <v>41.2</v>
      </c>
      <c r="AA9" s="27">
        <v>21.6</v>
      </c>
      <c r="AB9" s="27">
        <v>22.1</v>
      </c>
      <c r="AC9" s="27">
        <v>31.7</v>
      </c>
      <c r="AD9" s="27">
        <v>34.9</v>
      </c>
      <c r="AE9" s="27">
        <v>37.7</v>
      </c>
      <c r="AF9" s="27">
        <v>39.9</v>
      </c>
      <c r="AG9" s="27">
        <v>38.9</v>
      </c>
      <c r="AH9" s="27">
        <v>40.9</v>
      </c>
    </row>
    <row r="10" spans="1:34" ht="15">
      <c r="A10" s="100">
        <v>7</v>
      </c>
      <c r="B10" s="55" t="s">
        <v>8</v>
      </c>
      <c r="C10" s="27">
        <v>56</v>
      </c>
      <c r="D10" s="27">
        <v>56</v>
      </c>
      <c r="E10" s="27">
        <v>57</v>
      </c>
      <c r="F10" s="27">
        <v>57</v>
      </c>
      <c r="G10" s="27">
        <v>83</v>
      </c>
      <c r="H10" s="101">
        <v>83</v>
      </c>
      <c r="I10" s="27">
        <v>82</v>
      </c>
      <c r="J10" s="27">
        <v>75</v>
      </c>
      <c r="K10" s="27">
        <v>76</v>
      </c>
      <c r="L10" s="27">
        <v>78</v>
      </c>
      <c r="M10" s="174" t="s">
        <v>8</v>
      </c>
      <c r="N10" s="99">
        <v>72854</v>
      </c>
      <c r="O10" s="27">
        <v>49858</v>
      </c>
      <c r="P10" s="27">
        <v>53107</v>
      </c>
      <c r="Q10" s="27">
        <v>55302</v>
      </c>
      <c r="R10" s="27">
        <v>69344</v>
      </c>
      <c r="S10" s="27">
        <v>69308</v>
      </c>
      <c r="T10" s="27">
        <v>66690</v>
      </c>
      <c r="U10" s="27">
        <v>70410</v>
      </c>
      <c r="V10" s="27">
        <v>75730</v>
      </c>
      <c r="W10" s="27">
        <v>78113</v>
      </c>
      <c r="X10" s="55" t="s">
        <v>8</v>
      </c>
      <c r="Y10" s="27">
        <v>83.3</v>
      </c>
      <c r="Z10" s="27">
        <v>26.9</v>
      </c>
      <c r="AA10" s="27">
        <v>59.9</v>
      </c>
      <c r="AB10" s="27">
        <v>60.4</v>
      </c>
      <c r="AC10" s="27">
        <v>71.6</v>
      </c>
      <c r="AD10" s="27">
        <v>69.2</v>
      </c>
      <c r="AE10" s="27">
        <v>63.9</v>
      </c>
      <c r="AF10" s="27">
        <v>64.8</v>
      </c>
      <c r="AG10" s="27">
        <v>67.2</v>
      </c>
      <c r="AH10" s="27">
        <v>67.7</v>
      </c>
    </row>
    <row r="11" spans="1:34" ht="15">
      <c r="A11" s="100">
        <v>8</v>
      </c>
      <c r="B11" s="55" t="s">
        <v>9</v>
      </c>
      <c r="C11" s="27">
        <v>53</v>
      </c>
      <c r="D11" s="27">
        <v>50</v>
      </c>
      <c r="E11" s="27">
        <v>58</v>
      </c>
      <c r="F11" s="27">
        <v>64</v>
      </c>
      <c r="G11" s="27">
        <v>104</v>
      </c>
      <c r="H11" s="101">
        <v>105</v>
      </c>
      <c r="I11" s="27">
        <v>102</v>
      </c>
      <c r="J11" s="27">
        <v>100</v>
      </c>
      <c r="K11" s="27">
        <v>101</v>
      </c>
      <c r="L11" s="27">
        <v>114</v>
      </c>
      <c r="M11" s="174" t="s">
        <v>9</v>
      </c>
      <c r="N11" s="99">
        <v>78063</v>
      </c>
      <c r="O11" s="27">
        <v>44609</v>
      </c>
      <c r="P11" s="27">
        <v>48309</v>
      </c>
      <c r="Q11" s="27">
        <v>50250</v>
      </c>
      <c r="R11" s="27">
        <v>83170</v>
      </c>
      <c r="S11" s="27">
        <v>85925</v>
      </c>
      <c r="T11" s="27">
        <v>82514</v>
      </c>
      <c r="U11" s="27">
        <v>83370</v>
      </c>
      <c r="V11" s="27">
        <v>80256</v>
      </c>
      <c r="W11" s="27">
        <v>82448</v>
      </c>
      <c r="X11" s="55" t="s">
        <v>9</v>
      </c>
      <c r="Y11" s="27">
        <v>45.6</v>
      </c>
      <c r="Z11" s="27">
        <v>25.9</v>
      </c>
      <c r="AA11" s="27">
        <v>27.6</v>
      </c>
      <c r="AB11" s="27">
        <v>28.1</v>
      </c>
      <c r="AC11" s="27">
        <v>44.3</v>
      </c>
      <c r="AD11" s="27">
        <v>44.9</v>
      </c>
      <c r="AE11" s="27">
        <v>42</v>
      </c>
      <c r="AF11" s="27">
        <v>41</v>
      </c>
      <c r="AG11" s="27">
        <v>38.4</v>
      </c>
      <c r="AH11" s="27">
        <v>39.1</v>
      </c>
    </row>
    <row r="12" spans="1:34" ht="15">
      <c r="A12" s="100">
        <v>9</v>
      </c>
      <c r="B12" s="55" t="s">
        <v>10</v>
      </c>
      <c r="C12" s="27">
        <v>41</v>
      </c>
      <c r="D12" s="27">
        <v>41</v>
      </c>
      <c r="E12" s="27">
        <v>47</v>
      </c>
      <c r="F12" s="27">
        <v>43</v>
      </c>
      <c r="G12" s="27">
        <v>73</v>
      </c>
      <c r="H12" s="101">
        <v>75</v>
      </c>
      <c r="I12" s="27">
        <v>75</v>
      </c>
      <c r="J12" s="27">
        <v>75</v>
      </c>
      <c r="K12" s="27">
        <v>76</v>
      </c>
      <c r="L12" s="27">
        <v>77</v>
      </c>
      <c r="M12" s="174" t="s">
        <v>10</v>
      </c>
      <c r="N12" s="99">
        <v>62494</v>
      </c>
      <c r="O12" s="27">
        <v>40963</v>
      </c>
      <c r="P12" s="27">
        <v>46989</v>
      </c>
      <c r="Q12" s="27">
        <v>38518</v>
      </c>
      <c r="R12" s="27">
        <v>59822</v>
      </c>
      <c r="S12" s="27">
        <v>62105</v>
      </c>
      <c r="T12" s="27">
        <v>60185</v>
      </c>
      <c r="U12" s="27">
        <v>58395</v>
      </c>
      <c r="V12" s="27">
        <v>56734</v>
      </c>
      <c r="W12" s="27">
        <v>58321</v>
      </c>
      <c r="X12" s="55" t="s">
        <v>10</v>
      </c>
      <c r="Y12" s="27">
        <v>62</v>
      </c>
      <c r="Z12" s="27">
        <v>37.3</v>
      </c>
      <c r="AA12" s="27">
        <v>47.1</v>
      </c>
      <c r="AB12" s="27">
        <v>38.2</v>
      </c>
      <c r="AC12" s="27">
        <v>57.1</v>
      </c>
      <c r="AD12" s="27">
        <v>58.6</v>
      </c>
      <c r="AE12" s="27">
        <v>56</v>
      </c>
      <c r="AF12" s="27">
        <v>53.1</v>
      </c>
      <c r="AG12" s="27">
        <v>50.7</v>
      </c>
      <c r="AH12" s="27">
        <v>51.6</v>
      </c>
    </row>
    <row r="13" spans="1:34" ht="15">
      <c r="A13" s="100">
        <v>10</v>
      </c>
      <c r="B13" s="55" t="s">
        <v>11</v>
      </c>
      <c r="C13" s="27">
        <v>27</v>
      </c>
      <c r="D13" s="27">
        <v>35</v>
      </c>
      <c r="E13" s="27">
        <v>36</v>
      </c>
      <c r="F13" s="27">
        <v>38</v>
      </c>
      <c r="G13" s="27">
        <v>60</v>
      </c>
      <c r="H13" s="101">
        <v>61</v>
      </c>
      <c r="I13" s="27">
        <v>61</v>
      </c>
      <c r="J13" s="27">
        <v>59</v>
      </c>
      <c r="K13" s="27">
        <v>59</v>
      </c>
      <c r="L13" s="27">
        <v>60</v>
      </c>
      <c r="M13" s="174" t="s">
        <v>11</v>
      </c>
      <c r="N13" s="99">
        <v>10396</v>
      </c>
      <c r="O13" s="27">
        <v>50644</v>
      </c>
      <c r="P13" s="27">
        <v>34615</v>
      </c>
      <c r="Q13" s="27">
        <v>29477</v>
      </c>
      <c r="R13" s="27">
        <v>46481</v>
      </c>
      <c r="S13" s="27">
        <v>50155</v>
      </c>
      <c r="T13" s="27">
        <v>52581</v>
      </c>
      <c r="U13" s="27">
        <v>56668</v>
      </c>
      <c r="V13" s="27">
        <v>50382</v>
      </c>
      <c r="W13" s="27">
        <v>53770</v>
      </c>
      <c r="X13" s="55" t="s">
        <v>11</v>
      </c>
      <c r="Y13" s="27">
        <v>8.4</v>
      </c>
      <c r="Z13" s="27">
        <v>40.2</v>
      </c>
      <c r="AA13" s="27">
        <v>27</v>
      </c>
      <c r="AB13" s="27">
        <v>21.5</v>
      </c>
      <c r="AC13" s="27">
        <v>32.4</v>
      </c>
      <c r="AD13" s="27">
        <v>33.6</v>
      </c>
      <c r="AE13" s="27">
        <v>33.8</v>
      </c>
      <c r="AF13" s="27">
        <v>34.6</v>
      </c>
      <c r="AG13" s="27">
        <v>29.4</v>
      </c>
      <c r="AH13" s="27">
        <v>30.4</v>
      </c>
    </row>
    <row r="14" spans="1:34" ht="15">
      <c r="A14" s="100">
        <v>11</v>
      </c>
      <c r="B14" s="55" t="s">
        <v>12</v>
      </c>
      <c r="C14" s="27">
        <v>14</v>
      </c>
      <c r="D14" s="27">
        <v>14</v>
      </c>
      <c r="E14" s="27">
        <v>11</v>
      </c>
      <c r="F14" s="27">
        <v>15</v>
      </c>
      <c r="G14" s="27">
        <v>32</v>
      </c>
      <c r="H14" s="101">
        <v>35</v>
      </c>
      <c r="I14" s="27">
        <v>56</v>
      </c>
      <c r="J14" s="27">
        <v>50</v>
      </c>
      <c r="K14" s="27">
        <v>46</v>
      </c>
      <c r="L14" s="27">
        <v>61</v>
      </c>
      <c r="M14" s="174" t="s">
        <v>12</v>
      </c>
      <c r="N14" s="99">
        <v>19950</v>
      </c>
      <c r="O14" s="27">
        <v>19000</v>
      </c>
      <c r="P14" s="27">
        <v>21164</v>
      </c>
      <c r="Q14" s="27">
        <v>22413</v>
      </c>
      <c r="R14" s="27">
        <v>34618</v>
      </c>
      <c r="S14" s="27">
        <v>40678</v>
      </c>
      <c r="T14" s="27">
        <v>50995</v>
      </c>
      <c r="U14" s="27">
        <v>50429</v>
      </c>
      <c r="V14" s="27">
        <v>46321</v>
      </c>
      <c r="W14" s="27">
        <v>50721</v>
      </c>
      <c r="X14" s="55" t="s">
        <v>12</v>
      </c>
      <c r="Y14" s="27">
        <v>20.8</v>
      </c>
      <c r="Z14" s="27">
        <v>18.6</v>
      </c>
      <c r="AA14" s="27">
        <v>19.9</v>
      </c>
      <c r="AB14" s="27">
        <v>19.8</v>
      </c>
      <c r="AC14" s="27">
        <v>28.3</v>
      </c>
      <c r="AD14" s="27">
        <v>31.3</v>
      </c>
      <c r="AE14" s="27">
        <v>36.2</v>
      </c>
      <c r="AF14" s="27">
        <v>33.3</v>
      </c>
      <c r="AG14" s="27">
        <v>28.9</v>
      </c>
      <c r="AH14" s="27">
        <v>30.2</v>
      </c>
    </row>
    <row r="15" spans="1:34" ht="15">
      <c r="A15" s="100">
        <v>12</v>
      </c>
      <c r="B15" s="55" t="s">
        <v>13</v>
      </c>
      <c r="C15" s="27">
        <v>40</v>
      </c>
      <c r="D15" s="27">
        <v>41</v>
      </c>
      <c r="E15" s="27">
        <v>47</v>
      </c>
      <c r="F15" s="27">
        <v>48</v>
      </c>
      <c r="G15" s="27">
        <v>72</v>
      </c>
      <c r="H15" s="101">
        <v>75</v>
      </c>
      <c r="I15" s="27">
        <v>76</v>
      </c>
      <c r="J15" s="27">
        <v>58</v>
      </c>
      <c r="K15" s="27">
        <v>58</v>
      </c>
      <c r="L15" s="27">
        <v>101</v>
      </c>
      <c r="M15" s="174" t="s">
        <v>13</v>
      </c>
      <c r="N15" s="99">
        <v>23170</v>
      </c>
      <c r="O15" s="27">
        <v>27462</v>
      </c>
      <c r="P15" s="27">
        <v>30202</v>
      </c>
      <c r="Q15" s="27">
        <v>34011</v>
      </c>
      <c r="R15" s="27">
        <v>57610</v>
      </c>
      <c r="S15" s="27">
        <v>60023</v>
      </c>
      <c r="T15" s="27">
        <v>65855</v>
      </c>
      <c r="U15" s="27">
        <v>69842</v>
      </c>
      <c r="V15" s="27">
        <v>65598</v>
      </c>
      <c r="W15" s="27">
        <v>73661</v>
      </c>
      <c r="X15" s="55" t="s">
        <v>13</v>
      </c>
      <c r="Y15" s="27">
        <v>26.6</v>
      </c>
      <c r="Z15" s="27">
        <v>31.4</v>
      </c>
      <c r="AA15" s="27">
        <v>34</v>
      </c>
      <c r="AB15" s="27">
        <v>36.7</v>
      </c>
      <c r="AC15" s="27">
        <v>58.5</v>
      </c>
      <c r="AD15" s="27">
        <v>59.5</v>
      </c>
      <c r="AE15" s="27">
        <v>63.5</v>
      </c>
      <c r="AF15" s="27">
        <v>62.9</v>
      </c>
      <c r="AG15" s="27">
        <v>57.8</v>
      </c>
      <c r="AH15" s="27">
        <v>64.1</v>
      </c>
    </row>
    <row r="16" spans="1:34" ht="15">
      <c r="A16" s="100">
        <v>13</v>
      </c>
      <c r="B16" s="55" t="s">
        <v>14</v>
      </c>
      <c r="C16" s="27">
        <v>36</v>
      </c>
      <c r="D16" s="27">
        <v>48</v>
      </c>
      <c r="E16" s="27">
        <v>57</v>
      </c>
      <c r="F16" s="27">
        <v>57</v>
      </c>
      <c r="G16" s="27">
        <v>87</v>
      </c>
      <c r="H16" s="101">
        <v>85</v>
      </c>
      <c r="I16" s="27">
        <v>82</v>
      </c>
      <c r="J16" s="27">
        <v>82</v>
      </c>
      <c r="K16" s="27">
        <v>82</v>
      </c>
      <c r="L16" s="27">
        <v>83</v>
      </c>
      <c r="M16" s="174" t="s">
        <v>14</v>
      </c>
      <c r="N16" s="99">
        <v>20381</v>
      </c>
      <c r="O16" s="27">
        <v>31997</v>
      </c>
      <c r="P16" s="27">
        <v>20108</v>
      </c>
      <c r="Q16" s="27">
        <v>30160</v>
      </c>
      <c r="R16" s="27">
        <v>41996</v>
      </c>
      <c r="S16" s="27">
        <v>42990</v>
      </c>
      <c r="T16" s="27">
        <v>44317</v>
      </c>
      <c r="U16" s="27">
        <v>40713</v>
      </c>
      <c r="V16" s="27">
        <v>41758</v>
      </c>
      <c r="W16" s="27">
        <v>43397</v>
      </c>
      <c r="X16" s="55" t="s">
        <v>14</v>
      </c>
      <c r="Y16" s="27">
        <v>27.9</v>
      </c>
      <c r="Z16" s="27">
        <v>44.5</v>
      </c>
      <c r="AA16" s="27">
        <v>28.5</v>
      </c>
      <c r="AB16" s="27">
        <v>42.9</v>
      </c>
      <c r="AC16" s="27">
        <v>57.8</v>
      </c>
      <c r="AD16" s="27">
        <v>59.2</v>
      </c>
      <c r="AE16" s="27">
        <v>61.3</v>
      </c>
      <c r="AF16" s="27">
        <v>55.4</v>
      </c>
      <c r="AG16" s="27">
        <v>55.8</v>
      </c>
      <c r="AH16" s="27">
        <v>57.7</v>
      </c>
    </row>
    <row r="17" spans="1:34" ht="15">
      <c r="A17" s="100">
        <v>14</v>
      </c>
      <c r="B17" s="55" t="s">
        <v>163</v>
      </c>
      <c r="C17" s="27">
        <v>47</v>
      </c>
      <c r="D17" s="27">
        <v>55</v>
      </c>
      <c r="E17" s="27">
        <v>79</v>
      </c>
      <c r="F17" s="27">
        <v>81</v>
      </c>
      <c r="G17" s="27">
        <v>144</v>
      </c>
      <c r="H17" s="101">
        <v>149</v>
      </c>
      <c r="I17" s="27">
        <v>115</v>
      </c>
      <c r="J17" s="27">
        <v>115</v>
      </c>
      <c r="K17" s="27">
        <v>117</v>
      </c>
      <c r="L17" s="27">
        <v>124</v>
      </c>
      <c r="M17" s="55" t="s">
        <v>163</v>
      </c>
      <c r="N17" s="99">
        <v>37168</v>
      </c>
      <c r="O17" s="27">
        <v>62084</v>
      </c>
      <c r="P17" s="27">
        <v>81199</v>
      </c>
      <c r="Q17" s="27">
        <v>95017</v>
      </c>
      <c r="R17" s="27">
        <v>150539</v>
      </c>
      <c r="S17" s="27">
        <v>118656</v>
      </c>
      <c r="T17" s="27">
        <v>81015</v>
      </c>
      <c r="U17" s="27">
        <v>84025</v>
      </c>
      <c r="V17" s="27">
        <v>85447</v>
      </c>
      <c r="W17" s="27">
        <v>92414</v>
      </c>
      <c r="X17" s="55" t="s">
        <v>163</v>
      </c>
      <c r="Y17" s="27">
        <v>7</v>
      </c>
      <c r="Z17" s="27">
        <v>11.4</v>
      </c>
      <c r="AA17" s="27">
        <v>14.1</v>
      </c>
      <c r="AB17" s="27">
        <v>16.2</v>
      </c>
      <c r="AC17" s="27">
        <v>24.4</v>
      </c>
      <c r="AD17" s="27">
        <v>18.5</v>
      </c>
      <c r="AE17" s="27">
        <v>17.3</v>
      </c>
      <c r="AF17" s="27">
        <v>17.5</v>
      </c>
      <c r="AG17" s="27">
        <v>17</v>
      </c>
      <c r="AH17" s="27">
        <v>18.1</v>
      </c>
    </row>
    <row r="18" spans="1:34" ht="15">
      <c r="A18" s="100">
        <v>15</v>
      </c>
      <c r="B18" s="55" t="s">
        <v>148</v>
      </c>
      <c r="C18" s="27">
        <v>13</v>
      </c>
      <c r="D18" s="27">
        <v>13</v>
      </c>
      <c r="E18" s="27">
        <v>12</v>
      </c>
      <c r="F18" s="27">
        <v>12</v>
      </c>
      <c r="G18" s="27">
        <v>29</v>
      </c>
      <c r="H18" s="101">
        <v>25</v>
      </c>
      <c r="I18" s="27">
        <v>25</v>
      </c>
      <c r="J18" s="27">
        <v>24</v>
      </c>
      <c r="K18" s="27">
        <v>24</v>
      </c>
      <c r="L18" s="27">
        <v>25</v>
      </c>
      <c r="M18" s="174" t="s">
        <v>148</v>
      </c>
      <c r="N18" s="99">
        <v>27688</v>
      </c>
      <c r="O18" s="27">
        <v>23948</v>
      </c>
      <c r="P18" s="27">
        <v>25738</v>
      </c>
      <c r="Q18" s="27">
        <v>25902</v>
      </c>
      <c r="R18" s="27">
        <v>31220</v>
      </c>
      <c r="S18" s="27">
        <v>30661</v>
      </c>
      <c r="T18" s="27">
        <v>36205</v>
      </c>
      <c r="U18" s="27">
        <v>37928</v>
      </c>
      <c r="V18" s="27">
        <v>35378</v>
      </c>
      <c r="W18" s="27">
        <v>40146</v>
      </c>
      <c r="X18" s="55" t="s">
        <v>148</v>
      </c>
      <c r="Y18" s="27">
        <v>33.3</v>
      </c>
      <c r="Z18" s="27">
        <v>24.9</v>
      </c>
      <c r="AA18" s="27">
        <v>24.3</v>
      </c>
      <c r="AB18" s="27">
        <v>22.1</v>
      </c>
      <c r="AC18" s="27">
        <v>23</v>
      </c>
      <c r="AD18" s="27">
        <v>20.6</v>
      </c>
      <c r="AE18" s="27">
        <v>21.9</v>
      </c>
      <c r="AF18" s="27">
        <v>20.8</v>
      </c>
      <c r="AG18" s="27">
        <v>18.1</v>
      </c>
      <c r="AH18" s="27">
        <v>18.9</v>
      </c>
    </row>
    <row r="19" spans="1:34" ht="15">
      <c r="A19" s="100">
        <v>16</v>
      </c>
      <c r="B19" s="55" t="s">
        <v>15</v>
      </c>
      <c r="C19" s="27">
        <v>33</v>
      </c>
      <c r="D19" s="27">
        <v>33</v>
      </c>
      <c r="E19" s="27">
        <v>34</v>
      </c>
      <c r="F19" s="27">
        <v>27</v>
      </c>
      <c r="G19" s="27">
        <v>46</v>
      </c>
      <c r="H19" s="101">
        <v>46</v>
      </c>
      <c r="I19" s="27">
        <v>44</v>
      </c>
      <c r="J19" s="27">
        <v>38</v>
      </c>
      <c r="K19" s="27">
        <v>37</v>
      </c>
      <c r="L19" s="27">
        <v>39</v>
      </c>
      <c r="M19" s="174" t="s">
        <v>15</v>
      </c>
      <c r="N19" s="99">
        <v>31135</v>
      </c>
      <c r="O19" s="27">
        <v>30070</v>
      </c>
      <c r="P19" s="27">
        <v>32045</v>
      </c>
      <c r="Q19" s="27">
        <v>31798</v>
      </c>
      <c r="R19" s="27">
        <v>42959</v>
      </c>
      <c r="S19" s="27">
        <v>40593</v>
      </c>
      <c r="T19" s="27">
        <v>35859</v>
      </c>
      <c r="U19" s="27">
        <v>36245</v>
      </c>
      <c r="V19" s="27">
        <v>36090</v>
      </c>
      <c r="W19" s="27">
        <v>36614</v>
      </c>
      <c r="X19" s="55" t="s">
        <v>15</v>
      </c>
      <c r="Y19" s="27">
        <v>19.4</v>
      </c>
      <c r="Z19" s="27">
        <v>17.4</v>
      </c>
      <c r="AA19" s="27">
        <v>16.7</v>
      </c>
      <c r="AB19" s="27">
        <v>15</v>
      </c>
      <c r="AC19" s="27">
        <v>17.9</v>
      </c>
      <c r="AD19" s="27">
        <v>16</v>
      </c>
      <c r="AE19" s="27">
        <v>13.4</v>
      </c>
      <c r="AF19" s="27">
        <v>12.6</v>
      </c>
      <c r="AG19" s="27">
        <v>12.1</v>
      </c>
      <c r="AH19" s="27">
        <v>11.6</v>
      </c>
    </row>
    <row r="20" spans="1:34" ht="15">
      <c r="A20" s="100">
        <v>17</v>
      </c>
      <c r="B20" s="55" t="s">
        <v>134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101">
        <v>0</v>
      </c>
      <c r="I20" s="27">
        <v>31</v>
      </c>
      <c r="J20" s="27">
        <v>34</v>
      </c>
      <c r="K20" s="27">
        <v>34</v>
      </c>
      <c r="L20" s="27">
        <v>36</v>
      </c>
      <c r="M20" s="174" t="s">
        <v>134</v>
      </c>
      <c r="N20" s="99">
        <v>0</v>
      </c>
      <c r="O20" s="27">
        <v>0</v>
      </c>
      <c r="P20" s="27">
        <v>0</v>
      </c>
      <c r="Q20" s="27">
        <v>0</v>
      </c>
      <c r="R20" s="27">
        <v>0</v>
      </c>
      <c r="S20" s="27">
        <f>-Q20-S23</f>
        <v>0</v>
      </c>
      <c r="T20" s="27">
        <v>33761</v>
      </c>
      <c r="U20" s="27">
        <v>35711</v>
      </c>
      <c r="V20" s="27">
        <v>34102</v>
      </c>
      <c r="W20" s="27">
        <v>38694</v>
      </c>
      <c r="X20" s="55" t="s">
        <v>134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16.9</v>
      </c>
      <c r="AF20" s="27">
        <v>16.7</v>
      </c>
      <c r="AG20" s="27">
        <v>15.1</v>
      </c>
      <c r="AH20" s="27">
        <v>16.1</v>
      </c>
    </row>
    <row r="21" spans="1:34" ht="15">
      <c r="A21" s="535" t="s">
        <v>161</v>
      </c>
      <c r="B21" s="535"/>
      <c r="C21" s="412">
        <v>641</v>
      </c>
      <c r="D21" s="412">
        <v>680</v>
      </c>
      <c r="E21" s="412">
        <v>833</v>
      </c>
      <c r="F21" s="412">
        <v>860</v>
      </c>
      <c r="G21" s="412">
        <v>1285</v>
      </c>
      <c r="H21" s="413">
        <v>1287</v>
      </c>
      <c r="I21" s="412">
        <v>1303</v>
      </c>
      <c r="J21" s="412">
        <v>1256</v>
      </c>
      <c r="K21" s="412">
        <v>1272</v>
      </c>
      <c r="L21" s="412">
        <v>1523</v>
      </c>
      <c r="M21" s="414"/>
      <c r="N21" s="414">
        <v>563833</v>
      </c>
      <c r="O21" s="412">
        <v>576209</v>
      </c>
      <c r="P21" s="412">
        <v>629200</v>
      </c>
      <c r="Q21" s="412">
        <v>673219</v>
      </c>
      <c r="R21" s="412">
        <v>951557</v>
      </c>
      <c r="S21" s="412">
        <v>947327</v>
      </c>
      <c r="T21" s="412">
        <v>993779</v>
      </c>
      <c r="U21" s="412">
        <v>1028896</v>
      </c>
      <c r="V21" s="412">
        <v>995522</v>
      </c>
      <c r="W21" s="412">
        <v>1058718</v>
      </c>
      <c r="X21" s="415" t="s">
        <v>161</v>
      </c>
      <c r="Y21" s="412">
        <v>22.9</v>
      </c>
      <c r="Z21" s="412">
        <v>23.1</v>
      </c>
      <c r="AA21" s="412">
        <v>23.9</v>
      </c>
      <c r="AB21" s="412">
        <v>24.5</v>
      </c>
      <c r="AC21" s="412">
        <v>32.5</v>
      </c>
      <c r="AD21" s="412">
        <v>31.1</v>
      </c>
      <c r="AE21" s="412">
        <v>31.2</v>
      </c>
      <c r="AF21" s="412">
        <v>30.8</v>
      </c>
      <c r="AG21" s="412">
        <v>28.6</v>
      </c>
      <c r="AH21" s="412">
        <v>29.4</v>
      </c>
    </row>
  </sheetData>
  <sheetProtection/>
  <mergeCells count="10">
    <mergeCell ref="A21:B21"/>
    <mergeCell ref="A1:W1"/>
    <mergeCell ref="X1:AF1"/>
    <mergeCell ref="A2:A3"/>
    <mergeCell ref="B2:B3"/>
    <mergeCell ref="N2:W2"/>
    <mergeCell ref="C2:J2"/>
    <mergeCell ref="X2:X3"/>
    <mergeCell ref="Y2:AH2"/>
    <mergeCell ref="M2:M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0"/>
  <sheetViews>
    <sheetView zoomScale="96" zoomScaleNormal="96" zoomScalePageLayoutView="0" workbookViewId="0" topLeftCell="A7">
      <selection activeCell="A3" sqref="A3:AM23"/>
    </sheetView>
  </sheetViews>
  <sheetFormatPr defaultColWidth="9.140625" defaultRowHeight="15"/>
  <cols>
    <col min="1" max="1" width="4.00390625" style="0" customWidth="1"/>
    <col min="2" max="2" width="22.8515625" style="0" customWidth="1"/>
    <col min="3" max="3" width="13.421875" style="0" customWidth="1"/>
    <col min="4" max="4" width="6.00390625" style="6" customWidth="1"/>
    <col min="5" max="5" width="9.7109375" style="6" customWidth="1"/>
    <col min="6" max="6" width="5.7109375" style="6" customWidth="1"/>
    <col min="7" max="7" width="7.00390625" style="0" customWidth="1"/>
    <col min="8" max="8" width="8.28125" style="0" customWidth="1"/>
    <col min="9" max="9" width="6.00390625" style="0" customWidth="1"/>
    <col min="10" max="10" width="7.57421875" style="0" customWidth="1"/>
    <col min="11" max="11" width="3.7109375" style="0" customWidth="1"/>
    <col min="12" max="12" width="5.140625" style="0" customWidth="1"/>
    <col min="13" max="13" width="23.57421875" style="0" customWidth="1"/>
    <col min="14" max="14" width="5.7109375" style="0" customWidth="1"/>
    <col min="15" max="15" width="9.7109375" style="0" customWidth="1"/>
    <col min="16" max="16" width="4.7109375" style="0" customWidth="1"/>
    <col min="17" max="17" width="7.28125" style="0" customWidth="1"/>
    <col min="18" max="18" width="9.00390625" style="0" customWidth="1"/>
    <col min="19" max="19" width="5.421875" style="0" customWidth="1"/>
    <col min="20" max="20" width="5.7109375" style="0" customWidth="1"/>
    <col min="21" max="21" width="8.28125" style="0" customWidth="1"/>
    <col min="22" max="22" width="5.00390625" style="0" customWidth="1"/>
    <col min="23" max="23" width="9.421875" style="0" customWidth="1"/>
    <col min="24" max="24" width="3.7109375" style="0" customWidth="1"/>
    <col min="25" max="25" width="9.00390625" style="0" customWidth="1"/>
    <col min="26" max="26" width="4.7109375" style="0" customWidth="1"/>
    <col min="27" max="27" width="9.28125" style="0" customWidth="1"/>
    <col min="28" max="29" width="5.00390625" style="0" customWidth="1"/>
    <col min="30" max="30" width="4.7109375" style="0" customWidth="1"/>
    <col min="31" max="31" width="9.28125" style="0" customWidth="1"/>
    <col min="32" max="32" width="3.7109375" style="0" customWidth="1"/>
    <col min="33" max="33" width="8.421875" style="0" customWidth="1"/>
    <col min="34" max="34" width="3.8515625" style="0" customWidth="1"/>
    <col min="35" max="35" width="7.28125" style="0" customWidth="1"/>
    <col min="36" max="36" width="3.8515625" style="0" customWidth="1"/>
    <col min="37" max="37" width="8.57421875" style="0" customWidth="1"/>
    <col min="38" max="38" width="3.57421875" style="0" customWidth="1"/>
    <col min="39" max="39" width="6.421875" style="0" customWidth="1"/>
  </cols>
  <sheetData>
    <row r="1" spans="1:39" ht="18.75">
      <c r="A1" s="553" t="s">
        <v>189</v>
      </c>
      <c r="B1" s="553"/>
      <c r="C1" s="553"/>
      <c r="D1" s="553"/>
      <c r="E1" s="553"/>
      <c r="F1" s="553"/>
      <c r="L1" s="546" t="s">
        <v>189</v>
      </c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</row>
    <row r="2" spans="1:6" ht="15">
      <c r="A2" s="5"/>
      <c r="B2" s="5"/>
      <c r="C2" s="38"/>
      <c r="D2" s="7"/>
      <c r="E2" s="7"/>
      <c r="F2" s="7"/>
    </row>
    <row r="3" spans="1:39" ht="36" customHeight="1">
      <c r="A3" s="56"/>
      <c r="B3" s="52"/>
      <c r="C3" s="544" t="s">
        <v>183</v>
      </c>
      <c r="D3" s="544"/>
      <c r="E3" s="544"/>
      <c r="F3" s="544"/>
      <c r="G3" s="703" t="s">
        <v>232</v>
      </c>
      <c r="H3" s="703"/>
      <c r="I3" s="703"/>
      <c r="J3" s="703"/>
      <c r="K3" s="703"/>
      <c r="L3" s="703"/>
      <c r="M3" s="36"/>
      <c r="N3" s="703" t="s">
        <v>190</v>
      </c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</row>
    <row r="4" spans="1:39" ht="121.5" customHeight="1">
      <c r="A4" s="543"/>
      <c r="B4" s="544" t="s">
        <v>233</v>
      </c>
      <c r="C4" s="552" t="s">
        <v>21</v>
      </c>
      <c r="D4" s="545" t="s">
        <v>23</v>
      </c>
      <c r="E4" s="545"/>
      <c r="F4" s="545" t="s">
        <v>66</v>
      </c>
      <c r="G4" s="545" t="s">
        <v>23</v>
      </c>
      <c r="H4" s="545"/>
      <c r="I4" s="545" t="s">
        <v>234</v>
      </c>
      <c r="J4" s="545"/>
      <c r="K4" s="545" t="s">
        <v>62</v>
      </c>
      <c r="L4" s="545"/>
      <c r="M4" s="544" t="s">
        <v>233</v>
      </c>
      <c r="N4" s="545" t="s">
        <v>23</v>
      </c>
      <c r="O4" s="545"/>
      <c r="P4" s="545" t="s">
        <v>28</v>
      </c>
      <c r="Q4" s="545"/>
      <c r="R4" s="545" t="s">
        <v>207</v>
      </c>
      <c r="S4" s="545"/>
      <c r="T4" s="545" t="s">
        <v>18</v>
      </c>
      <c r="U4" s="545"/>
      <c r="V4" s="545" t="s">
        <v>138</v>
      </c>
      <c r="W4" s="545"/>
      <c r="X4" s="545" t="s">
        <v>139</v>
      </c>
      <c r="Y4" s="545"/>
      <c r="Z4" s="545" t="s">
        <v>140</v>
      </c>
      <c r="AA4" s="545"/>
      <c r="AB4" s="545" t="s">
        <v>222</v>
      </c>
      <c r="AC4" s="545"/>
      <c r="AD4" s="545" t="s">
        <v>19</v>
      </c>
      <c r="AE4" s="545"/>
      <c r="AF4" s="545" t="s">
        <v>118</v>
      </c>
      <c r="AG4" s="545"/>
      <c r="AH4" s="545" t="s">
        <v>119</v>
      </c>
      <c r="AI4" s="545"/>
      <c r="AJ4" s="545" t="s">
        <v>22</v>
      </c>
      <c r="AK4" s="545"/>
      <c r="AL4" s="545" t="s">
        <v>62</v>
      </c>
      <c r="AM4" s="545"/>
    </row>
    <row r="5" spans="1:39" ht="63.75" customHeight="1">
      <c r="A5" s="543"/>
      <c r="B5" s="544"/>
      <c r="C5" s="552"/>
      <c r="D5" s="492" t="s">
        <v>26</v>
      </c>
      <c r="E5" s="492" t="s">
        <v>27</v>
      </c>
      <c r="F5" s="545"/>
      <c r="G5" s="492" t="s">
        <v>26</v>
      </c>
      <c r="H5" s="492" t="s">
        <v>27</v>
      </c>
      <c r="I5" s="492" t="s">
        <v>16</v>
      </c>
      <c r="J5" s="492" t="s">
        <v>17</v>
      </c>
      <c r="K5" s="492" t="s">
        <v>16</v>
      </c>
      <c r="L5" s="492" t="s">
        <v>17</v>
      </c>
      <c r="M5" s="544"/>
      <c r="N5" s="492" t="s">
        <v>26</v>
      </c>
      <c r="O5" s="492" t="s">
        <v>27</v>
      </c>
      <c r="P5" s="492" t="s">
        <v>16</v>
      </c>
      <c r="Q5" s="492" t="s">
        <v>17</v>
      </c>
      <c r="R5" s="492" t="s">
        <v>16</v>
      </c>
      <c r="S5" s="492" t="s">
        <v>17</v>
      </c>
      <c r="T5" s="492" t="s">
        <v>16</v>
      </c>
      <c r="U5" s="492" t="s">
        <v>17</v>
      </c>
      <c r="V5" s="492" t="s">
        <v>16</v>
      </c>
      <c r="W5" s="492" t="s">
        <v>17</v>
      </c>
      <c r="X5" s="492" t="s">
        <v>16</v>
      </c>
      <c r="Y5" s="492" t="s">
        <v>17</v>
      </c>
      <c r="Z5" s="492" t="s">
        <v>16</v>
      </c>
      <c r="AA5" s="492" t="s">
        <v>17</v>
      </c>
      <c r="AB5" s="492" t="s">
        <v>16</v>
      </c>
      <c r="AC5" s="492" t="s">
        <v>17</v>
      </c>
      <c r="AD5" s="492" t="s">
        <v>16</v>
      </c>
      <c r="AE5" s="492" t="s">
        <v>17</v>
      </c>
      <c r="AF5" s="492" t="s">
        <v>16</v>
      </c>
      <c r="AG5" s="492" t="s">
        <v>17</v>
      </c>
      <c r="AH5" s="492" t="s">
        <v>16</v>
      </c>
      <c r="AI5" s="492" t="s">
        <v>17</v>
      </c>
      <c r="AJ5" s="492" t="s">
        <v>16</v>
      </c>
      <c r="AK5" s="492" t="s">
        <v>17</v>
      </c>
      <c r="AL5" s="492" t="s">
        <v>16</v>
      </c>
      <c r="AM5" s="492" t="s">
        <v>17</v>
      </c>
    </row>
    <row r="6" spans="1:39" ht="18.75">
      <c r="A6" s="57">
        <v>1</v>
      </c>
      <c r="B6" s="43" t="s">
        <v>2</v>
      </c>
      <c r="C6" s="47">
        <v>135777</v>
      </c>
      <c r="D6" s="47">
        <v>9</v>
      </c>
      <c r="E6" s="47">
        <v>1038</v>
      </c>
      <c r="F6" s="60">
        <f>E6/C6*100</f>
        <v>0.7644888309507502</v>
      </c>
      <c r="G6" s="54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3" t="s">
        <v>2</v>
      </c>
      <c r="N6" s="54">
        <v>9</v>
      </c>
      <c r="O6" s="47">
        <v>1038</v>
      </c>
      <c r="P6" s="54">
        <v>3</v>
      </c>
      <c r="Q6" s="47">
        <v>480</v>
      </c>
      <c r="R6" s="47">
        <v>0</v>
      </c>
      <c r="S6" s="47">
        <v>0</v>
      </c>
      <c r="T6" s="54">
        <v>3</v>
      </c>
      <c r="U6" s="47">
        <v>121</v>
      </c>
      <c r="V6" s="54">
        <v>1</v>
      </c>
      <c r="W6" s="47">
        <v>13</v>
      </c>
      <c r="X6" s="54">
        <v>0</v>
      </c>
      <c r="Y6" s="47">
        <v>0</v>
      </c>
      <c r="Z6" s="54">
        <v>0</v>
      </c>
      <c r="AA6" s="47">
        <v>0</v>
      </c>
      <c r="AB6" s="54">
        <v>2</v>
      </c>
      <c r="AC6" s="47">
        <v>108</v>
      </c>
      <c r="AD6" s="54">
        <v>1</v>
      </c>
      <c r="AE6" s="47">
        <v>288</v>
      </c>
      <c r="AF6" s="54">
        <v>1</v>
      </c>
      <c r="AG6" s="47">
        <v>0</v>
      </c>
      <c r="AH6" s="54">
        <v>1</v>
      </c>
      <c r="AI6" s="47">
        <v>55</v>
      </c>
      <c r="AJ6" s="54">
        <v>0</v>
      </c>
      <c r="AK6" s="47">
        <v>0</v>
      </c>
      <c r="AL6" s="54">
        <v>0</v>
      </c>
      <c r="AM6" s="47">
        <v>0</v>
      </c>
    </row>
    <row r="7" spans="1:39" ht="18.75">
      <c r="A7" s="57">
        <v>2</v>
      </c>
      <c r="B7" s="43" t="s">
        <v>3</v>
      </c>
      <c r="C7" s="47">
        <v>168483</v>
      </c>
      <c r="D7" s="47">
        <v>8</v>
      </c>
      <c r="E7" s="47">
        <v>0</v>
      </c>
      <c r="F7" s="60">
        <f aca="true" t="shared" si="0" ref="F7:F23">E7/C7*100</f>
        <v>0</v>
      </c>
      <c r="G7" s="54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3" t="s">
        <v>3</v>
      </c>
      <c r="N7" s="54">
        <v>8</v>
      </c>
      <c r="O7" s="47">
        <v>0</v>
      </c>
      <c r="P7" s="54">
        <v>0</v>
      </c>
      <c r="Q7" s="47">
        <v>0</v>
      </c>
      <c r="R7" s="47">
        <v>0</v>
      </c>
      <c r="S7" s="47">
        <v>0</v>
      </c>
      <c r="T7" s="54">
        <v>0</v>
      </c>
      <c r="U7" s="47">
        <v>0</v>
      </c>
      <c r="V7" s="54">
        <v>0</v>
      </c>
      <c r="W7" s="47">
        <v>0</v>
      </c>
      <c r="X7" s="54">
        <v>0</v>
      </c>
      <c r="Y7" s="47">
        <v>0</v>
      </c>
      <c r="Z7" s="54">
        <v>0</v>
      </c>
      <c r="AA7" s="47">
        <v>0</v>
      </c>
      <c r="AB7" s="54">
        <v>0</v>
      </c>
      <c r="AC7" s="47">
        <v>0</v>
      </c>
      <c r="AD7" s="54">
        <v>8</v>
      </c>
      <c r="AE7" s="47">
        <v>0</v>
      </c>
      <c r="AF7" s="54">
        <v>0</v>
      </c>
      <c r="AG7" s="47">
        <v>0</v>
      </c>
      <c r="AH7" s="54">
        <v>0</v>
      </c>
      <c r="AI7" s="47">
        <v>0</v>
      </c>
      <c r="AJ7" s="54">
        <v>0</v>
      </c>
      <c r="AK7" s="47">
        <v>0</v>
      </c>
      <c r="AL7" s="54">
        <v>0</v>
      </c>
      <c r="AM7" s="47">
        <v>0</v>
      </c>
    </row>
    <row r="8" spans="1:39" ht="18.75">
      <c r="A8" s="57">
        <v>3</v>
      </c>
      <c r="B8" s="43" t="s">
        <v>4</v>
      </c>
      <c r="C8" s="47">
        <v>453199</v>
      </c>
      <c r="D8" s="47">
        <v>23</v>
      </c>
      <c r="E8" s="47">
        <v>13854</v>
      </c>
      <c r="F8" s="60">
        <f t="shared" si="0"/>
        <v>3.0569352536082386</v>
      </c>
      <c r="G8" s="54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3" t="s">
        <v>4</v>
      </c>
      <c r="N8" s="54">
        <v>23</v>
      </c>
      <c r="O8" s="47">
        <v>13854</v>
      </c>
      <c r="P8" s="54">
        <v>0</v>
      </c>
      <c r="Q8" s="47">
        <v>0</v>
      </c>
      <c r="R8" s="47">
        <v>0</v>
      </c>
      <c r="S8" s="47">
        <v>0</v>
      </c>
      <c r="T8" s="54">
        <v>4</v>
      </c>
      <c r="U8" s="47">
        <v>406</v>
      </c>
      <c r="V8" s="54">
        <v>1</v>
      </c>
      <c r="W8" s="47">
        <v>70</v>
      </c>
      <c r="X8" s="54">
        <v>0</v>
      </c>
      <c r="Y8" s="47">
        <v>0</v>
      </c>
      <c r="Z8" s="54">
        <v>3</v>
      </c>
      <c r="AA8" s="47">
        <v>336</v>
      </c>
      <c r="AB8" s="54">
        <v>0</v>
      </c>
      <c r="AC8" s="47">
        <v>0</v>
      </c>
      <c r="AD8" s="54">
        <v>19</v>
      </c>
      <c r="AE8" s="47">
        <v>13448</v>
      </c>
      <c r="AF8" s="54">
        <v>0</v>
      </c>
      <c r="AG8" s="47">
        <v>0</v>
      </c>
      <c r="AH8" s="54">
        <v>0</v>
      </c>
      <c r="AI8" s="47">
        <v>0</v>
      </c>
      <c r="AJ8" s="54">
        <v>0</v>
      </c>
      <c r="AK8" s="47">
        <v>0</v>
      </c>
      <c r="AL8" s="54">
        <v>0</v>
      </c>
      <c r="AM8" s="47">
        <v>0</v>
      </c>
    </row>
    <row r="9" spans="1:39" ht="18.75">
      <c r="A9" s="57">
        <v>4</v>
      </c>
      <c r="B9" s="43" t="s">
        <v>5</v>
      </c>
      <c r="C9" s="47">
        <v>140472</v>
      </c>
      <c r="D9" s="47">
        <v>8</v>
      </c>
      <c r="E9" s="47">
        <v>1745</v>
      </c>
      <c r="F9" s="60">
        <f t="shared" si="0"/>
        <v>1.242240446494675</v>
      </c>
      <c r="G9" s="54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3" t="s">
        <v>5</v>
      </c>
      <c r="N9" s="54">
        <v>8</v>
      </c>
      <c r="O9" s="47">
        <v>1745</v>
      </c>
      <c r="P9" s="54">
        <v>4</v>
      </c>
      <c r="Q9" s="47">
        <v>789</v>
      </c>
      <c r="R9" s="47">
        <v>0</v>
      </c>
      <c r="S9" s="47">
        <v>0</v>
      </c>
      <c r="T9" s="54">
        <v>0</v>
      </c>
      <c r="U9" s="47">
        <v>0</v>
      </c>
      <c r="V9" s="54">
        <v>0</v>
      </c>
      <c r="W9" s="47">
        <v>0</v>
      </c>
      <c r="X9" s="54">
        <v>0</v>
      </c>
      <c r="Y9" s="47">
        <v>0</v>
      </c>
      <c r="Z9" s="54">
        <v>0</v>
      </c>
      <c r="AA9" s="47">
        <v>0</v>
      </c>
      <c r="AB9" s="54">
        <v>0</v>
      </c>
      <c r="AC9" s="47">
        <v>0</v>
      </c>
      <c r="AD9" s="54">
        <v>0</v>
      </c>
      <c r="AE9" s="47">
        <v>0</v>
      </c>
      <c r="AF9" s="54">
        <v>2</v>
      </c>
      <c r="AG9" s="47">
        <v>540</v>
      </c>
      <c r="AH9" s="54">
        <v>2</v>
      </c>
      <c r="AI9" s="47">
        <v>416</v>
      </c>
      <c r="AJ9" s="267">
        <v>0</v>
      </c>
      <c r="AK9" s="47">
        <v>0</v>
      </c>
      <c r="AL9" s="54">
        <v>0</v>
      </c>
      <c r="AM9" s="47">
        <v>0</v>
      </c>
    </row>
    <row r="10" spans="1:39" ht="18.75">
      <c r="A10" s="57"/>
      <c r="B10" s="43" t="s">
        <v>6</v>
      </c>
      <c r="C10" s="47">
        <v>199898</v>
      </c>
      <c r="D10" s="47">
        <v>4</v>
      </c>
      <c r="E10" s="47">
        <v>1892</v>
      </c>
      <c r="F10" s="60">
        <f t="shared" si="0"/>
        <v>0.946482706180152</v>
      </c>
      <c r="G10" s="54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3" t="s">
        <v>6</v>
      </c>
      <c r="N10" s="54">
        <v>4</v>
      </c>
      <c r="O10" s="47">
        <v>1892</v>
      </c>
      <c r="P10" s="54">
        <v>0</v>
      </c>
      <c r="Q10" s="47">
        <v>0</v>
      </c>
      <c r="R10" s="47">
        <v>0</v>
      </c>
      <c r="S10" s="47">
        <v>0</v>
      </c>
      <c r="T10" s="54">
        <v>0</v>
      </c>
      <c r="U10" s="47">
        <v>0</v>
      </c>
      <c r="V10" s="54">
        <v>0</v>
      </c>
      <c r="W10" s="47">
        <v>0</v>
      </c>
      <c r="X10" s="54">
        <v>0</v>
      </c>
      <c r="Y10" s="47">
        <v>0</v>
      </c>
      <c r="Z10" s="54">
        <v>0</v>
      </c>
      <c r="AA10" s="47">
        <v>0</v>
      </c>
      <c r="AB10" s="54">
        <v>0</v>
      </c>
      <c r="AC10" s="47">
        <v>0</v>
      </c>
      <c r="AD10" s="54">
        <v>4</v>
      </c>
      <c r="AE10" s="47">
        <v>1892</v>
      </c>
      <c r="AF10" s="54">
        <v>0</v>
      </c>
      <c r="AG10" s="47">
        <v>0</v>
      </c>
      <c r="AH10" s="54">
        <v>0</v>
      </c>
      <c r="AI10" s="47">
        <v>0</v>
      </c>
      <c r="AJ10" s="267">
        <v>0</v>
      </c>
      <c r="AK10" s="47">
        <v>0</v>
      </c>
      <c r="AL10" s="54">
        <v>0</v>
      </c>
      <c r="AM10" s="47">
        <v>0</v>
      </c>
    </row>
    <row r="11" spans="1:39" ht="18.75">
      <c r="A11" s="57"/>
      <c r="B11" s="43" t="s">
        <v>7</v>
      </c>
      <c r="C11" s="47">
        <v>245688</v>
      </c>
      <c r="D11" s="47">
        <v>11</v>
      </c>
      <c r="E11" s="47">
        <v>3064</v>
      </c>
      <c r="F11" s="60">
        <f t="shared" si="0"/>
        <v>1.2471101559701734</v>
      </c>
      <c r="G11" s="54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3" t="s">
        <v>7</v>
      </c>
      <c r="N11" s="54">
        <v>11</v>
      </c>
      <c r="O11" s="47">
        <v>3064</v>
      </c>
      <c r="P11" s="54">
        <v>0</v>
      </c>
      <c r="Q11" s="47">
        <v>0</v>
      </c>
      <c r="R11" s="47">
        <v>0</v>
      </c>
      <c r="S11" s="47">
        <v>0</v>
      </c>
      <c r="T11" s="54">
        <v>4</v>
      </c>
      <c r="U11" s="47">
        <v>263</v>
      </c>
      <c r="V11" s="54">
        <v>3</v>
      </c>
      <c r="W11" s="47">
        <v>248</v>
      </c>
      <c r="X11" s="54">
        <v>0</v>
      </c>
      <c r="Y11" s="47">
        <v>0</v>
      </c>
      <c r="Z11" s="54">
        <v>1</v>
      </c>
      <c r="AA11" s="47">
        <v>15</v>
      </c>
      <c r="AB11" s="54">
        <v>0</v>
      </c>
      <c r="AC11" s="47">
        <v>0</v>
      </c>
      <c r="AD11" s="54">
        <v>4</v>
      </c>
      <c r="AE11" s="47">
        <v>1889</v>
      </c>
      <c r="AF11" s="54">
        <v>2</v>
      </c>
      <c r="AG11" s="47">
        <v>570</v>
      </c>
      <c r="AH11" s="54">
        <v>1</v>
      </c>
      <c r="AI11" s="47">
        <v>342</v>
      </c>
      <c r="AJ11" s="267">
        <v>0</v>
      </c>
      <c r="AK11" s="47">
        <v>0</v>
      </c>
      <c r="AL11" s="54">
        <v>0</v>
      </c>
      <c r="AM11" s="47">
        <v>0</v>
      </c>
    </row>
    <row r="12" spans="1:39" ht="18.75">
      <c r="A12" s="57">
        <v>5</v>
      </c>
      <c r="B12" s="43" t="s">
        <v>8</v>
      </c>
      <c r="C12" s="47">
        <v>115353</v>
      </c>
      <c r="D12" s="47">
        <v>3</v>
      </c>
      <c r="E12" s="47">
        <v>1750</v>
      </c>
      <c r="F12" s="60">
        <f t="shared" si="0"/>
        <v>1.5170823472298076</v>
      </c>
      <c r="G12" s="54">
        <v>1</v>
      </c>
      <c r="H12" s="47">
        <v>776</v>
      </c>
      <c r="I12" s="47">
        <v>1</v>
      </c>
      <c r="J12" s="47">
        <v>776</v>
      </c>
      <c r="K12" s="47">
        <v>0</v>
      </c>
      <c r="L12" s="47">
        <v>0</v>
      </c>
      <c r="M12" s="43" t="s">
        <v>8</v>
      </c>
      <c r="N12" s="54">
        <v>2</v>
      </c>
      <c r="O12" s="47">
        <v>974</v>
      </c>
      <c r="P12" s="54">
        <v>0</v>
      </c>
      <c r="Q12" s="47">
        <v>0</v>
      </c>
      <c r="R12" s="47">
        <v>0</v>
      </c>
      <c r="S12" s="47">
        <v>0</v>
      </c>
      <c r="T12" s="54">
        <v>1</v>
      </c>
      <c r="U12" s="47">
        <v>198</v>
      </c>
      <c r="V12" s="54">
        <v>1</v>
      </c>
      <c r="W12" s="47">
        <v>198</v>
      </c>
      <c r="X12" s="54">
        <v>0</v>
      </c>
      <c r="Y12" s="47">
        <v>0</v>
      </c>
      <c r="Z12" s="54">
        <v>0</v>
      </c>
      <c r="AA12" s="47">
        <v>0</v>
      </c>
      <c r="AB12" s="54">
        <v>0</v>
      </c>
      <c r="AC12" s="47">
        <v>0</v>
      </c>
      <c r="AD12" s="54">
        <v>0</v>
      </c>
      <c r="AE12" s="47">
        <v>0</v>
      </c>
      <c r="AF12" s="54">
        <v>0</v>
      </c>
      <c r="AG12" s="47">
        <v>0</v>
      </c>
      <c r="AH12" s="54">
        <v>1</v>
      </c>
      <c r="AI12" s="47">
        <v>776</v>
      </c>
      <c r="AJ12" s="267">
        <v>0</v>
      </c>
      <c r="AK12" s="47">
        <v>0</v>
      </c>
      <c r="AL12" s="54">
        <v>0</v>
      </c>
      <c r="AM12" s="47">
        <v>0</v>
      </c>
    </row>
    <row r="13" spans="1:39" ht="18.75">
      <c r="A13" s="57">
        <v>7</v>
      </c>
      <c r="B13" s="43" t="s">
        <v>9</v>
      </c>
      <c r="C13" s="47">
        <v>210945</v>
      </c>
      <c r="D13" s="47">
        <v>20</v>
      </c>
      <c r="E13" s="47">
        <v>8185</v>
      </c>
      <c r="F13" s="60">
        <f t="shared" si="0"/>
        <v>3.880158335111048</v>
      </c>
      <c r="G13" s="54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3" t="s">
        <v>9</v>
      </c>
      <c r="N13" s="54">
        <v>20</v>
      </c>
      <c r="O13" s="47">
        <v>8185</v>
      </c>
      <c r="P13" s="54">
        <v>4</v>
      </c>
      <c r="Q13" s="47">
        <v>712</v>
      </c>
      <c r="R13" s="47">
        <v>1</v>
      </c>
      <c r="S13" s="47">
        <v>0</v>
      </c>
      <c r="T13" s="54">
        <v>1</v>
      </c>
      <c r="U13" s="47">
        <v>22</v>
      </c>
      <c r="V13" s="54">
        <v>0</v>
      </c>
      <c r="W13" s="47">
        <v>0</v>
      </c>
      <c r="X13" s="54">
        <v>1</v>
      </c>
      <c r="Y13" s="47">
        <v>22</v>
      </c>
      <c r="Z13" s="54">
        <v>0</v>
      </c>
      <c r="AA13" s="47">
        <v>0</v>
      </c>
      <c r="AB13" s="54">
        <v>0</v>
      </c>
      <c r="AC13" s="47">
        <v>0</v>
      </c>
      <c r="AD13" s="54">
        <v>7</v>
      </c>
      <c r="AE13" s="47">
        <v>5830</v>
      </c>
      <c r="AF13" s="54">
        <v>2</v>
      </c>
      <c r="AG13" s="47">
        <v>1580</v>
      </c>
      <c r="AH13" s="54">
        <v>5</v>
      </c>
      <c r="AI13" s="47">
        <v>41</v>
      </c>
      <c r="AJ13" s="267">
        <v>0</v>
      </c>
      <c r="AK13" s="47">
        <v>0</v>
      </c>
      <c r="AL13" s="54">
        <v>0</v>
      </c>
      <c r="AM13" s="47">
        <v>0</v>
      </c>
    </row>
    <row r="14" spans="1:39" ht="18.75">
      <c r="A14" s="57">
        <v>8</v>
      </c>
      <c r="B14" s="43" t="s">
        <v>10</v>
      </c>
      <c r="C14" s="47">
        <v>113095</v>
      </c>
      <c r="D14" s="47">
        <v>1</v>
      </c>
      <c r="E14" s="47">
        <v>220</v>
      </c>
      <c r="F14" s="60">
        <f t="shared" si="0"/>
        <v>0.19452672531942172</v>
      </c>
      <c r="G14" s="54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3" t="s">
        <v>10</v>
      </c>
      <c r="N14" s="54">
        <v>1</v>
      </c>
      <c r="O14" s="47">
        <v>220</v>
      </c>
      <c r="P14" s="54">
        <v>0</v>
      </c>
      <c r="Q14" s="47">
        <v>0</v>
      </c>
      <c r="R14" s="47">
        <v>0</v>
      </c>
      <c r="S14" s="47">
        <v>0</v>
      </c>
      <c r="T14" s="54">
        <v>1</v>
      </c>
      <c r="U14" s="47">
        <v>220</v>
      </c>
      <c r="V14" s="54">
        <v>0</v>
      </c>
      <c r="W14" s="47">
        <v>0</v>
      </c>
      <c r="X14" s="54">
        <v>1</v>
      </c>
      <c r="Y14" s="47">
        <v>220</v>
      </c>
      <c r="Z14" s="54">
        <v>0</v>
      </c>
      <c r="AA14" s="47">
        <v>0</v>
      </c>
      <c r="AB14" s="54">
        <v>0</v>
      </c>
      <c r="AC14" s="47">
        <v>0</v>
      </c>
      <c r="AD14" s="54">
        <v>0</v>
      </c>
      <c r="AE14" s="47">
        <v>0</v>
      </c>
      <c r="AF14" s="54">
        <v>0</v>
      </c>
      <c r="AG14" s="47">
        <v>0</v>
      </c>
      <c r="AH14" s="54">
        <v>0</v>
      </c>
      <c r="AI14" s="47">
        <v>0</v>
      </c>
      <c r="AJ14" s="267">
        <v>0</v>
      </c>
      <c r="AK14" s="47">
        <v>0</v>
      </c>
      <c r="AL14" s="54">
        <v>0</v>
      </c>
      <c r="AM14" s="47">
        <v>0</v>
      </c>
    </row>
    <row r="15" spans="1:39" ht="21.75" customHeight="1">
      <c r="A15" s="57">
        <v>9</v>
      </c>
      <c r="B15" s="43" t="s">
        <v>11</v>
      </c>
      <c r="C15" s="47">
        <v>177013</v>
      </c>
      <c r="D15" s="47">
        <v>4</v>
      </c>
      <c r="E15" s="47">
        <v>546</v>
      </c>
      <c r="F15" s="60">
        <f t="shared" si="0"/>
        <v>0.3084519216102772</v>
      </c>
      <c r="G15" s="54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3" t="s">
        <v>11</v>
      </c>
      <c r="N15" s="54">
        <v>4</v>
      </c>
      <c r="O15" s="47">
        <v>546</v>
      </c>
      <c r="P15" s="54">
        <v>1</v>
      </c>
      <c r="Q15" s="47">
        <v>50</v>
      </c>
      <c r="R15" s="47">
        <v>0</v>
      </c>
      <c r="S15" s="47">
        <v>0</v>
      </c>
      <c r="T15" s="54">
        <v>3</v>
      </c>
      <c r="U15" s="47">
        <v>496</v>
      </c>
      <c r="V15" s="54">
        <v>1</v>
      </c>
      <c r="W15" s="47">
        <v>365</v>
      </c>
      <c r="X15" s="54">
        <v>0</v>
      </c>
      <c r="Y15" s="47">
        <v>0</v>
      </c>
      <c r="Z15" s="54">
        <v>2</v>
      </c>
      <c r="AA15" s="47">
        <v>131</v>
      </c>
      <c r="AB15" s="54">
        <v>0</v>
      </c>
      <c r="AC15" s="47">
        <v>0</v>
      </c>
      <c r="AD15" s="54">
        <v>0</v>
      </c>
      <c r="AE15" s="47">
        <v>0</v>
      </c>
      <c r="AF15" s="54">
        <v>0</v>
      </c>
      <c r="AG15" s="47">
        <v>0</v>
      </c>
      <c r="AH15" s="54">
        <v>0</v>
      </c>
      <c r="AI15" s="47">
        <v>0</v>
      </c>
      <c r="AJ15" s="267">
        <v>0</v>
      </c>
      <c r="AK15" s="47">
        <v>0</v>
      </c>
      <c r="AL15" s="54">
        <v>0</v>
      </c>
      <c r="AM15" s="47">
        <v>0</v>
      </c>
    </row>
    <row r="16" spans="1:39" ht="18.75">
      <c r="A16" s="57">
        <v>10</v>
      </c>
      <c r="B16" s="43" t="s">
        <v>12</v>
      </c>
      <c r="C16" s="47">
        <v>168128</v>
      </c>
      <c r="D16" s="47">
        <v>23</v>
      </c>
      <c r="E16" s="47">
        <v>1929</v>
      </c>
      <c r="F16" s="60">
        <f t="shared" si="0"/>
        <v>1.1473401218119528</v>
      </c>
      <c r="G16" s="54">
        <v>1</v>
      </c>
      <c r="H16" s="47">
        <v>225</v>
      </c>
      <c r="I16" s="47">
        <v>1</v>
      </c>
      <c r="J16" s="47">
        <v>225</v>
      </c>
      <c r="K16" s="47">
        <v>0</v>
      </c>
      <c r="L16" s="47">
        <v>0</v>
      </c>
      <c r="M16" s="43" t="s">
        <v>12</v>
      </c>
      <c r="N16" s="54">
        <v>22</v>
      </c>
      <c r="O16" s="47">
        <v>1704</v>
      </c>
      <c r="P16" s="54">
        <v>4</v>
      </c>
      <c r="Q16" s="47">
        <v>541</v>
      </c>
      <c r="R16" s="47">
        <v>0</v>
      </c>
      <c r="S16" s="47">
        <v>0</v>
      </c>
      <c r="T16" s="54">
        <v>6</v>
      </c>
      <c r="U16" s="47">
        <v>347</v>
      </c>
      <c r="V16" s="54">
        <v>1</v>
      </c>
      <c r="W16" s="47"/>
      <c r="X16" s="54">
        <v>3</v>
      </c>
      <c r="Y16" s="47">
        <v>199</v>
      </c>
      <c r="Z16" s="54">
        <v>2</v>
      </c>
      <c r="AA16" s="47">
        <v>148</v>
      </c>
      <c r="AB16" s="54">
        <v>0</v>
      </c>
      <c r="AC16" s="47">
        <v>0</v>
      </c>
      <c r="AD16" s="54">
        <v>0</v>
      </c>
      <c r="AE16" s="47">
        <v>0</v>
      </c>
      <c r="AF16" s="54">
        <v>0</v>
      </c>
      <c r="AG16" s="47">
        <v>0</v>
      </c>
      <c r="AH16" s="54">
        <v>12</v>
      </c>
      <c r="AI16" s="47">
        <v>816</v>
      </c>
      <c r="AJ16" s="267">
        <v>0</v>
      </c>
      <c r="AK16" s="47">
        <v>0</v>
      </c>
      <c r="AL16" s="54">
        <v>0</v>
      </c>
      <c r="AM16" s="47">
        <v>0</v>
      </c>
    </row>
    <row r="17" spans="1:39" ht="18.75">
      <c r="A17" s="57">
        <v>11</v>
      </c>
      <c r="B17" s="43" t="s">
        <v>13</v>
      </c>
      <c r="C17" s="47">
        <v>114947</v>
      </c>
      <c r="D17" s="47">
        <v>42</v>
      </c>
      <c r="E17" s="47">
        <v>4109</v>
      </c>
      <c r="F17" s="60">
        <f t="shared" si="0"/>
        <v>3.574690944522258</v>
      </c>
      <c r="G17" s="54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3" t="s">
        <v>13</v>
      </c>
      <c r="N17" s="54">
        <v>42</v>
      </c>
      <c r="O17" s="47">
        <v>4109</v>
      </c>
      <c r="P17" s="54">
        <v>1</v>
      </c>
      <c r="Q17" s="47">
        <v>20</v>
      </c>
      <c r="R17" s="47">
        <v>1</v>
      </c>
      <c r="S17" s="47"/>
      <c r="T17" s="54">
        <v>1</v>
      </c>
      <c r="U17" s="47">
        <v>36</v>
      </c>
      <c r="V17" s="54">
        <v>1</v>
      </c>
      <c r="W17" s="47">
        <v>36</v>
      </c>
      <c r="X17" s="54">
        <v>0</v>
      </c>
      <c r="Y17" s="47">
        <v>0</v>
      </c>
      <c r="Z17" s="54">
        <v>0</v>
      </c>
      <c r="AA17" s="47">
        <v>0</v>
      </c>
      <c r="AB17" s="54">
        <v>0</v>
      </c>
      <c r="AC17" s="47">
        <v>0</v>
      </c>
      <c r="AD17" s="54">
        <v>0</v>
      </c>
      <c r="AE17" s="47">
        <v>0</v>
      </c>
      <c r="AF17" s="54">
        <v>0</v>
      </c>
      <c r="AG17" s="47">
        <v>0</v>
      </c>
      <c r="AH17" s="54">
        <v>1</v>
      </c>
      <c r="AI17" s="47">
        <v>600</v>
      </c>
      <c r="AJ17" s="267">
        <v>38</v>
      </c>
      <c r="AK17" s="47">
        <v>3453</v>
      </c>
      <c r="AL17" s="54">
        <v>0</v>
      </c>
      <c r="AM17" s="47">
        <v>0</v>
      </c>
    </row>
    <row r="18" spans="1:39" ht="18.75">
      <c r="A18" s="57">
        <v>12</v>
      </c>
      <c r="B18" s="43" t="s">
        <v>14</v>
      </c>
      <c r="C18" s="47">
        <v>75171</v>
      </c>
      <c r="D18" s="47">
        <v>10</v>
      </c>
      <c r="E18" s="47">
        <v>3413</v>
      </c>
      <c r="F18" s="60">
        <f t="shared" si="0"/>
        <v>4.540314749038858</v>
      </c>
      <c r="G18" s="54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3" t="s">
        <v>14</v>
      </c>
      <c r="N18" s="54">
        <v>10</v>
      </c>
      <c r="O18" s="47">
        <v>3413</v>
      </c>
      <c r="P18" s="54">
        <v>1</v>
      </c>
      <c r="Q18" s="47">
        <v>100</v>
      </c>
      <c r="R18" s="47">
        <v>0</v>
      </c>
      <c r="S18" s="47">
        <v>0</v>
      </c>
      <c r="T18" s="54">
        <v>3</v>
      </c>
      <c r="U18" s="47">
        <v>278</v>
      </c>
      <c r="V18" s="54">
        <v>1</v>
      </c>
      <c r="W18" s="47">
        <v>79</v>
      </c>
      <c r="X18" s="54">
        <v>0</v>
      </c>
      <c r="Y18" s="47">
        <v>0</v>
      </c>
      <c r="Z18" s="54">
        <v>1</v>
      </c>
      <c r="AA18" s="47">
        <v>119</v>
      </c>
      <c r="AB18" s="54">
        <v>1</v>
      </c>
      <c r="AC18" s="47">
        <v>80</v>
      </c>
      <c r="AD18" s="54">
        <v>0</v>
      </c>
      <c r="AE18" s="47">
        <v>0</v>
      </c>
      <c r="AF18" s="54">
        <v>0</v>
      </c>
      <c r="AG18" s="47">
        <v>0</v>
      </c>
      <c r="AH18" s="54">
        <v>4</v>
      </c>
      <c r="AI18" s="47">
        <v>2500</v>
      </c>
      <c r="AJ18" s="267">
        <v>1</v>
      </c>
      <c r="AK18" s="47">
        <v>357</v>
      </c>
      <c r="AL18" s="54">
        <v>1</v>
      </c>
      <c r="AM18" s="47">
        <v>178</v>
      </c>
    </row>
    <row r="19" spans="1:39" ht="18.75">
      <c r="A19" s="57">
        <v>13</v>
      </c>
      <c r="B19" s="43" t="s">
        <v>133</v>
      </c>
      <c r="C19" s="47">
        <v>511649</v>
      </c>
      <c r="D19" s="47">
        <v>15</v>
      </c>
      <c r="E19" s="47">
        <v>18177</v>
      </c>
      <c r="F19" s="60">
        <f t="shared" si="0"/>
        <v>3.552630807448075</v>
      </c>
      <c r="G19" s="54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3" t="s">
        <v>133</v>
      </c>
      <c r="N19" s="54">
        <v>15</v>
      </c>
      <c r="O19" s="47">
        <v>18177</v>
      </c>
      <c r="P19" s="54">
        <v>1</v>
      </c>
      <c r="Q19" s="47">
        <v>350</v>
      </c>
      <c r="R19" s="47">
        <v>0</v>
      </c>
      <c r="S19" s="47">
        <v>0</v>
      </c>
      <c r="T19" s="54">
        <v>3</v>
      </c>
      <c r="U19" s="47">
        <v>668</v>
      </c>
      <c r="V19" s="54">
        <v>1</v>
      </c>
      <c r="W19" s="47">
        <v>221</v>
      </c>
      <c r="X19" s="54">
        <v>0</v>
      </c>
      <c r="Y19" s="47">
        <v>0</v>
      </c>
      <c r="Z19" s="54">
        <v>2</v>
      </c>
      <c r="AA19" s="47">
        <v>447</v>
      </c>
      <c r="AB19" s="54">
        <v>0</v>
      </c>
      <c r="AC19" s="47">
        <v>0</v>
      </c>
      <c r="AD19" s="54">
        <v>11</v>
      </c>
      <c r="AE19" s="47">
        <v>17159</v>
      </c>
      <c r="AF19" s="54">
        <v>0</v>
      </c>
      <c r="AG19" s="47">
        <v>0</v>
      </c>
      <c r="AH19" s="54">
        <v>0</v>
      </c>
      <c r="AI19" s="47">
        <v>0</v>
      </c>
      <c r="AJ19" s="267">
        <v>0</v>
      </c>
      <c r="AK19" s="47">
        <v>0</v>
      </c>
      <c r="AL19" s="54">
        <v>0</v>
      </c>
      <c r="AM19" s="47">
        <v>0</v>
      </c>
    </row>
    <row r="20" spans="1:39" ht="18.75">
      <c r="A20" s="57">
        <v>15</v>
      </c>
      <c r="B20" s="43" t="s">
        <v>148</v>
      </c>
      <c r="C20" s="47">
        <v>212533</v>
      </c>
      <c r="D20" s="47">
        <v>2</v>
      </c>
      <c r="E20" s="47">
        <v>986</v>
      </c>
      <c r="F20" s="60">
        <f t="shared" si="0"/>
        <v>0.46392795471762033</v>
      </c>
      <c r="G20" s="54">
        <v>1</v>
      </c>
      <c r="H20" s="47">
        <v>326</v>
      </c>
      <c r="I20" s="47">
        <v>0</v>
      </c>
      <c r="J20" s="47">
        <v>0</v>
      </c>
      <c r="K20" s="47">
        <v>1</v>
      </c>
      <c r="L20" s="47">
        <v>326</v>
      </c>
      <c r="M20" s="43" t="s">
        <v>148</v>
      </c>
      <c r="N20" s="54">
        <v>1</v>
      </c>
      <c r="O20" s="47">
        <v>660</v>
      </c>
      <c r="P20" s="54">
        <v>0</v>
      </c>
      <c r="Q20" s="47">
        <v>0</v>
      </c>
      <c r="R20" s="47">
        <v>0</v>
      </c>
      <c r="S20" s="47">
        <v>0</v>
      </c>
      <c r="T20" s="54">
        <v>0</v>
      </c>
      <c r="U20" s="47">
        <v>0</v>
      </c>
      <c r="V20" s="54">
        <v>0</v>
      </c>
      <c r="W20" s="47">
        <v>0</v>
      </c>
      <c r="X20" s="54">
        <v>0</v>
      </c>
      <c r="Y20" s="47">
        <v>0</v>
      </c>
      <c r="Z20" s="54">
        <v>0</v>
      </c>
      <c r="AA20" s="47">
        <v>0</v>
      </c>
      <c r="AB20" s="54">
        <v>0</v>
      </c>
      <c r="AC20" s="47">
        <v>0</v>
      </c>
      <c r="AD20" s="54">
        <v>0</v>
      </c>
      <c r="AE20" s="47">
        <v>0</v>
      </c>
      <c r="AF20" s="54">
        <v>0</v>
      </c>
      <c r="AG20" s="47">
        <v>0</v>
      </c>
      <c r="AH20" s="54">
        <v>1</v>
      </c>
      <c r="AI20" s="47">
        <v>600</v>
      </c>
      <c r="AJ20" s="267">
        <v>0</v>
      </c>
      <c r="AK20" s="47">
        <v>0</v>
      </c>
      <c r="AL20" s="54">
        <v>0</v>
      </c>
      <c r="AM20" s="47">
        <v>0</v>
      </c>
    </row>
    <row r="21" spans="1:39" ht="18.75">
      <c r="A21" s="57">
        <v>16</v>
      </c>
      <c r="B21" s="43" t="s">
        <v>15</v>
      </c>
      <c r="C21" s="47">
        <v>314683</v>
      </c>
      <c r="D21" s="47">
        <v>9</v>
      </c>
      <c r="E21" s="47">
        <v>2211</v>
      </c>
      <c r="F21" s="60">
        <f t="shared" si="0"/>
        <v>0.7026118347670512</v>
      </c>
      <c r="G21" s="54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3" t="s">
        <v>15</v>
      </c>
      <c r="N21" s="54">
        <v>9</v>
      </c>
      <c r="O21" s="47">
        <v>2211</v>
      </c>
      <c r="P21" s="54">
        <v>1</v>
      </c>
      <c r="Q21" s="47"/>
      <c r="R21" s="47">
        <v>0</v>
      </c>
      <c r="S21" s="47">
        <v>0</v>
      </c>
      <c r="T21" s="54">
        <v>6</v>
      </c>
      <c r="U21" s="47">
        <v>1211</v>
      </c>
      <c r="V21" s="54">
        <v>3</v>
      </c>
      <c r="W21" s="47">
        <v>390</v>
      </c>
      <c r="X21" s="54">
        <v>2</v>
      </c>
      <c r="Y21" s="47">
        <v>821</v>
      </c>
      <c r="Z21" s="54">
        <v>1</v>
      </c>
      <c r="AA21" s="47"/>
      <c r="AB21" s="54">
        <v>0</v>
      </c>
      <c r="AC21" s="47">
        <v>0</v>
      </c>
      <c r="AD21" s="54">
        <v>0</v>
      </c>
      <c r="AE21" s="47">
        <v>0</v>
      </c>
      <c r="AF21" s="54">
        <v>1</v>
      </c>
      <c r="AG21" s="47">
        <v>1000</v>
      </c>
      <c r="AH21" s="54">
        <v>0</v>
      </c>
      <c r="AI21" s="47">
        <v>0</v>
      </c>
      <c r="AJ21" s="267">
        <v>1</v>
      </c>
      <c r="AK21" s="47"/>
      <c r="AL21" s="54">
        <v>0</v>
      </c>
      <c r="AM21" s="47">
        <v>0</v>
      </c>
    </row>
    <row r="22" spans="1:39" ht="18.75">
      <c r="A22" s="58">
        <v>17</v>
      </c>
      <c r="B22" s="43" t="s">
        <v>134</v>
      </c>
      <c r="C22" s="121">
        <v>240125</v>
      </c>
      <c r="D22" s="148">
        <v>3</v>
      </c>
      <c r="E22" s="148">
        <v>2903</v>
      </c>
      <c r="F22" s="40">
        <f t="shared" si="0"/>
        <v>1.2089536699635606</v>
      </c>
      <c r="G22" s="118">
        <v>0</v>
      </c>
      <c r="H22" s="121">
        <v>0</v>
      </c>
      <c r="I22" s="47">
        <v>0</v>
      </c>
      <c r="J22" s="47">
        <v>0</v>
      </c>
      <c r="K22" s="47">
        <v>0</v>
      </c>
      <c r="L22" s="47">
        <v>0</v>
      </c>
      <c r="M22" s="44" t="s">
        <v>134</v>
      </c>
      <c r="N22" s="173">
        <v>3</v>
      </c>
      <c r="O22" s="148">
        <v>2903</v>
      </c>
      <c r="P22" s="173">
        <v>0</v>
      </c>
      <c r="Q22" s="148">
        <v>0</v>
      </c>
      <c r="R22" s="148">
        <v>0</v>
      </c>
      <c r="S22" s="148">
        <v>0</v>
      </c>
      <c r="T22" s="173">
        <v>2</v>
      </c>
      <c r="U22" s="148">
        <v>903</v>
      </c>
      <c r="V22" s="173">
        <v>0</v>
      </c>
      <c r="W22" s="148">
        <v>0</v>
      </c>
      <c r="X22" s="173">
        <v>0</v>
      </c>
      <c r="Y22" s="148">
        <v>0</v>
      </c>
      <c r="Z22" s="173">
        <v>2</v>
      </c>
      <c r="AA22" s="148">
        <v>903</v>
      </c>
      <c r="AB22" s="173">
        <v>0</v>
      </c>
      <c r="AC22" s="148">
        <v>0</v>
      </c>
      <c r="AD22" s="173">
        <v>1</v>
      </c>
      <c r="AE22" s="148">
        <v>2000</v>
      </c>
      <c r="AF22" s="173">
        <v>0</v>
      </c>
      <c r="AG22" s="148">
        <v>0</v>
      </c>
      <c r="AH22" s="173">
        <v>1</v>
      </c>
      <c r="AI22" s="148">
        <v>0</v>
      </c>
      <c r="AJ22" s="267">
        <v>0</v>
      </c>
      <c r="AK22" s="47">
        <v>0</v>
      </c>
      <c r="AL22" s="54">
        <v>0</v>
      </c>
      <c r="AM22" s="47">
        <v>0</v>
      </c>
    </row>
    <row r="23" spans="1:39" ht="18.75">
      <c r="A23" s="59"/>
      <c r="B23" s="268" t="s">
        <v>135</v>
      </c>
      <c r="C23" s="185">
        <v>3597159</v>
      </c>
      <c r="D23" s="208">
        <v>195</v>
      </c>
      <c r="E23" s="208">
        <v>66022</v>
      </c>
      <c r="F23" s="251">
        <f t="shared" si="0"/>
        <v>1.835392875321886</v>
      </c>
      <c r="G23" s="185">
        <v>3</v>
      </c>
      <c r="H23" s="185">
        <v>1327</v>
      </c>
      <c r="I23" s="185">
        <v>2</v>
      </c>
      <c r="J23" s="185">
        <v>1001</v>
      </c>
      <c r="K23" s="185">
        <v>1</v>
      </c>
      <c r="L23" s="185">
        <v>326</v>
      </c>
      <c r="M23" s="269" t="s">
        <v>135</v>
      </c>
      <c r="N23" s="208">
        <v>192</v>
      </c>
      <c r="O23" s="208">
        <v>64695</v>
      </c>
      <c r="P23" s="208">
        <v>20</v>
      </c>
      <c r="Q23" s="208">
        <v>3042</v>
      </c>
      <c r="R23" s="208">
        <v>2</v>
      </c>
      <c r="S23" s="208">
        <v>0</v>
      </c>
      <c r="T23" s="208">
        <v>38</v>
      </c>
      <c r="U23" s="208">
        <v>5169</v>
      </c>
      <c r="V23" s="208">
        <v>14</v>
      </c>
      <c r="W23" s="208">
        <v>1620</v>
      </c>
      <c r="X23" s="208">
        <v>7</v>
      </c>
      <c r="Y23" s="208">
        <v>1262</v>
      </c>
      <c r="Z23" s="208">
        <v>14</v>
      </c>
      <c r="AA23" s="208">
        <v>2099</v>
      </c>
      <c r="AB23" s="208">
        <v>3</v>
      </c>
      <c r="AC23" s="208">
        <v>188</v>
      </c>
      <c r="AD23" s="208">
        <v>55</v>
      </c>
      <c r="AE23" s="208">
        <v>42506</v>
      </c>
      <c r="AF23" s="208">
        <v>8</v>
      </c>
      <c r="AG23" s="208">
        <v>3690</v>
      </c>
      <c r="AH23" s="208">
        <v>29</v>
      </c>
      <c r="AI23" s="208">
        <v>6206</v>
      </c>
      <c r="AJ23" s="208">
        <v>40</v>
      </c>
      <c r="AK23" s="208">
        <v>3810</v>
      </c>
      <c r="AL23" s="208">
        <v>1</v>
      </c>
      <c r="AM23" s="208">
        <v>178</v>
      </c>
    </row>
    <row r="24" spans="7:12" ht="15">
      <c r="G24" s="1"/>
      <c r="H24" s="1"/>
      <c r="I24" s="1"/>
      <c r="J24" s="1"/>
      <c r="K24" s="1"/>
      <c r="L24" s="1"/>
    </row>
    <row r="25" spans="7:12" ht="15">
      <c r="G25" s="1"/>
      <c r="H25" s="1"/>
      <c r="I25" s="1"/>
      <c r="J25" s="1"/>
      <c r="K25" s="1"/>
      <c r="L25" s="1"/>
    </row>
    <row r="26" spans="7:12" ht="15">
      <c r="G26" s="1"/>
      <c r="H26" s="1"/>
      <c r="I26" s="1"/>
      <c r="J26" s="1"/>
      <c r="K26" s="1"/>
      <c r="L26" s="1"/>
    </row>
    <row r="27" spans="7:12" ht="15">
      <c r="G27" s="1"/>
      <c r="H27" s="1"/>
      <c r="I27" s="1"/>
      <c r="J27" s="1"/>
      <c r="K27" s="1"/>
      <c r="L27" s="1"/>
    </row>
    <row r="28" spans="7:12" ht="15">
      <c r="G28" s="1"/>
      <c r="H28" s="1"/>
      <c r="I28" s="1"/>
      <c r="J28" s="1"/>
      <c r="K28" s="1"/>
      <c r="L28" s="1"/>
    </row>
    <row r="29" spans="7:12" ht="15">
      <c r="G29" s="1"/>
      <c r="H29" s="1"/>
      <c r="I29" s="1"/>
      <c r="J29" s="1"/>
      <c r="K29" s="1"/>
      <c r="L29" s="1"/>
    </row>
    <row r="30" spans="7:12" ht="15">
      <c r="G30" s="1"/>
      <c r="H30" s="1"/>
      <c r="I30" s="1"/>
      <c r="J30" s="1"/>
      <c r="K30" s="1"/>
      <c r="L30" s="1"/>
    </row>
    <row r="31" spans="7:12" ht="15">
      <c r="G31" s="1"/>
      <c r="H31" s="1"/>
      <c r="I31" s="1"/>
      <c r="J31" s="1"/>
      <c r="K31" s="1"/>
      <c r="L31" s="1"/>
    </row>
    <row r="32" spans="7:12" ht="15">
      <c r="G32" s="1"/>
      <c r="H32" s="1"/>
      <c r="I32" s="1"/>
      <c r="J32" s="1"/>
      <c r="K32" s="1"/>
      <c r="L32" s="1"/>
    </row>
    <row r="33" spans="7:12" ht="15">
      <c r="G33" s="1"/>
      <c r="H33" s="1"/>
      <c r="I33" s="1"/>
      <c r="J33" s="1"/>
      <c r="K33" s="1"/>
      <c r="L33" s="1"/>
    </row>
    <row r="34" spans="7:12" ht="15">
      <c r="G34" s="1"/>
      <c r="H34" s="1"/>
      <c r="I34" s="1"/>
      <c r="J34" s="1"/>
      <c r="K34" s="1"/>
      <c r="L34" s="1"/>
    </row>
    <row r="35" spans="7:12" ht="15">
      <c r="G35" s="1"/>
      <c r="H35" s="1"/>
      <c r="I35" s="1"/>
      <c r="J35" s="1"/>
      <c r="K35" s="1"/>
      <c r="L35" s="1"/>
    </row>
    <row r="36" spans="7:12" ht="15">
      <c r="G36" s="1"/>
      <c r="H36" s="1"/>
      <c r="I36" s="1"/>
      <c r="J36" s="1"/>
      <c r="K36" s="1"/>
      <c r="L36" s="1"/>
    </row>
    <row r="37" spans="7:12" ht="15">
      <c r="G37" s="1"/>
      <c r="H37" s="1"/>
      <c r="I37" s="1"/>
      <c r="J37" s="1"/>
      <c r="K37" s="1"/>
      <c r="L37" s="1"/>
    </row>
    <row r="38" spans="7:12" ht="15">
      <c r="G38" s="1"/>
      <c r="H38" s="1"/>
      <c r="I38" s="1"/>
      <c r="J38" s="1"/>
      <c r="K38" s="1"/>
      <c r="L38" s="1"/>
    </row>
    <row r="39" spans="7:12" ht="15">
      <c r="G39" s="1"/>
      <c r="H39" s="1"/>
      <c r="I39" s="1"/>
      <c r="J39" s="1"/>
      <c r="K39" s="1"/>
      <c r="L39" s="1"/>
    </row>
    <row r="40" spans="7:12" ht="15">
      <c r="G40" s="1"/>
      <c r="H40" s="1"/>
      <c r="I40" s="1"/>
      <c r="J40" s="1"/>
      <c r="K40" s="1"/>
      <c r="L40" s="1"/>
    </row>
    <row r="41" spans="7:12" ht="15">
      <c r="G41" s="1"/>
      <c r="H41" s="1"/>
      <c r="I41" s="1"/>
      <c r="J41" s="1"/>
      <c r="K41" s="1"/>
      <c r="L41" s="1"/>
    </row>
    <row r="42" spans="7:12" ht="15">
      <c r="G42" s="1"/>
      <c r="H42" s="1"/>
      <c r="I42" s="1"/>
      <c r="J42" s="1"/>
      <c r="K42" s="1"/>
      <c r="L42" s="1"/>
    </row>
    <row r="43" spans="7:12" ht="15">
      <c r="G43" s="1"/>
      <c r="H43" s="1"/>
      <c r="I43" s="1"/>
      <c r="J43" s="1"/>
      <c r="K43" s="1"/>
      <c r="L43" s="1"/>
    </row>
    <row r="44" spans="7:12" ht="15">
      <c r="G44" s="1"/>
      <c r="H44" s="1"/>
      <c r="I44" s="1"/>
      <c r="J44" s="1"/>
      <c r="K44" s="1"/>
      <c r="L44" s="1"/>
    </row>
    <row r="45" spans="7:12" ht="15">
      <c r="G45" s="1"/>
      <c r="H45" s="1"/>
      <c r="I45" s="1"/>
      <c r="J45" s="1"/>
      <c r="K45" s="1"/>
      <c r="L45" s="1"/>
    </row>
    <row r="46" spans="7:12" ht="15">
      <c r="G46" s="1"/>
      <c r="H46" s="1"/>
      <c r="I46" s="1"/>
      <c r="J46" s="1"/>
      <c r="K46" s="1"/>
      <c r="L46" s="1"/>
    </row>
    <row r="47" spans="7:12" ht="15">
      <c r="G47" s="1"/>
      <c r="H47" s="1"/>
      <c r="I47" s="1"/>
      <c r="J47" s="1"/>
      <c r="K47" s="1"/>
      <c r="L47" s="1"/>
    </row>
    <row r="48" spans="7:12" ht="15">
      <c r="G48" s="1"/>
      <c r="H48" s="1"/>
      <c r="I48" s="1"/>
      <c r="J48" s="1"/>
      <c r="K48" s="1"/>
      <c r="L48" s="1"/>
    </row>
    <row r="49" spans="7:12" ht="15">
      <c r="G49" s="1"/>
      <c r="H49" s="1"/>
      <c r="I49" s="1"/>
      <c r="J49" s="1"/>
      <c r="K49" s="1"/>
      <c r="L49" s="1"/>
    </row>
    <row r="50" spans="7:12" ht="15">
      <c r="G50" s="1"/>
      <c r="H50" s="1"/>
      <c r="I50" s="1"/>
      <c r="J50" s="1"/>
      <c r="K50" s="1"/>
      <c r="L50" s="1"/>
    </row>
    <row r="51" spans="7:12" ht="15">
      <c r="G51" s="1"/>
      <c r="H51" s="1"/>
      <c r="I51" s="1"/>
      <c r="J51" s="1"/>
      <c r="K51" s="1"/>
      <c r="L51" s="1"/>
    </row>
    <row r="52" spans="7:12" ht="15">
      <c r="G52" s="1"/>
      <c r="H52" s="1"/>
      <c r="I52" s="1"/>
      <c r="J52" s="1"/>
      <c r="K52" s="1"/>
      <c r="L52" s="1"/>
    </row>
    <row r="53" spans="7:12" ht="15">
      <c r="G53" s="1"/>
      <c r="H53" s="1"/>
      <c r="I53" s="1"/>
      <c r="J53" s="1"/>
      <c r="K53" s="1"/>
      <c r="L53" s="1"/>
    </row>
    <row r="54" spans="7:12" ht="15">
      <c r="G54" s="1"/>
      <c r="H54" s="1"/>
      <c r="I54" s="1"/>
      <c r="J54" s="1"/>
      <c r="K54" s="1"/>
      <c r="L54" s="1"/>
    </row>
    <row r="55" spans="7:12" ht="15">
      <c r="G55" s="1"/>
      <c r="H55" s="1"/>
      <c r="I55" s="1"/>
      <c r="J55" s="1"/>
      <c r="K55" s="1"/>
      <c r="L55" s="1"/>
    </row>
    <row r="56" spans="7:12" ht="15">
      <c r="G56" s="1"/>
      <c r="H56" s="1"/>
      <c r="I56" s="1"/>
      <c r="J56" s="1"/>
      <c r="K56" s="1"/>
      <c r="L56" s="1"/>
    </row>
    <row r="57" spans="7:12" ht="15">
      <c r="G57" s="1"/>
      <c r="H57" s="1"/>
      <c r="I57" s="1"/>
      <c r="J57" s="1"/>
      <c r="K57" s="1"/>
      <c r="L57" s="1"/>
    </row>
    <row r="58" spans="7:12" ht="15">
      <c r="G58" s="1"/>
      <c r="H58" s="1"/>
      <c r="I58" s="1"/>
      <c r="J58" s="1"/>
      <c r="K58" s="1"/>
      <c r="L58" s="1"/>
    </row>
    <row r="59" spans="7:12" ht="15">
      <c r="G59" s="1"/>
      <c r="H59" s="1"/>
      <c r="I59" s="1"/>
      <c r="J59" s="1"/>
      <c r="K59" s="1"/>
      <c r="L59" s="1"/>
    </row>
    <row r="60" spans="7:12" ht="15">
      <c r="G60" s="1"/>
      <c r="H60" s="1"/>
      <c r="I60" s="1"/>
      <c r="J60" s="1"/>
      <c r="K60" s="1"/>
      <c r="L60" s="1"/>
    </row>
    <row r="61" spans="7:12" ht="15">
      <c r="G61" s="1"/>
      <c r="H61" s="1"/>
      <c r="I61" s="1"/>
      <c r="J61" s="1"/>
      <c r="K61" s="1"/>
      <c r="L61" s="1"/>
    </row>
    <row r="62" spans="7:12" ht="15">
      <c r="G62" s="1"/>
      <c r="H62" s="1"/>
      <c r="I62" s="1"/>
      <c r="J62" s="1"/>
      <c r="K62" s="1"/>
      <c r="L62" s="1"/>
    </row>
    <row r="63" spans="7:12" ht="15">
      <c r="G63" s="1"/>
      <c r="H63" s="1"/>
      <c r="I63" s="1"/>
      <c r="J63" s="1"/>
      <c r="K63" s="1"/>
      <c r="L63" s="1"/>
    </row>
    <row r="64" spans="7:12" ht="15">
      <c r="G64" s="1"/>
      <c r="H64" s="1"/>
      <c r="I64" s="1"/>
      <c r="J64" s="1"/>
      <c r="K64" s="1"/>
      <c r="L64" s="1"/>
    </row>
    <row r="65" spans="7:12" ht="15">
      <c r="G65" s="1"/>
      <c r="H65" s="1"/>
      <c r="I65" s="1"/>
      <c r="J65" s="1"/>
      <c r="K65" s="1"/>
      <c r="L65" s="1"/>
    </row>
    <row r="66" spans="7:12" ht="15">
      <c r="G66" s="1"/>
      <c r="H66" s="1"/>
      <c r="I66" s="1"/>
      <c r="J66" s="1"/>
      <c r="K66" s="1"/>
      <c r="L66" s="1"/>
    </row>
    <row r="67" spans="7:12" ht="15">
      <c r="G67" s="1"/>
      <c r="H67" s="1"/>
      <c r="I67" s="1"/>
      <c r="J67" s="1"/>
      <c r="K67" s="1"/>
      <c r="L67" s="1"/>
    </row>
    <row r="68" spans="7:12" ht="15">
      <c r="G68" s="1"/>
      <c r="H68" s="1"/>
      <c r="I68" s="1"/>
      <c r="J68" s="1"/>
      <c r="K68" s="1"/>
      <c r="L68" s="1"/>
    </row>
    <row r="69" spans="7:12" ht="15">
      <c r="G69" s="1"/>
      <c r="H69" s="1"/>
      <c r="I69" s="1"/>
      <c r="J69" s="1"/>
      <c r="K69" s="1"/>
      <c r="L69" s="1"/>
    </row>
    <row r="70" spans="7:12" ht="15">
      <c r="G70" s="1"/>
      <c r="H70" s="1"/>
      <c r="I70" s="1"/>
      <c r="J70" s="1"/>
      <c r="K70" s="1"/>
      <c r="L70" s="1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spans="7:12" ht="15">
      <c r="G73" s="1"/>
      <c r="H73" s="1"/>
      <c r="I73" s="1"/>
      <c r="J73" s="1"/>
      <c r="K73" s="1"/>
      <c r="L73" s="1"/>
    </row>
    <row r="74" spans="7:12" ht="15">
      <c r="G74" s="1"/>
      <c r="H74" s="1"/>
      <c r="I74" s="1"/>
      <c r="J74" s="1"/>
      <c r="K74" s="1"/>
      <c r="L74" s="1"/>
    </row>
    <row r="75" spans="7:12" ht="15">
      <c r="G75" s="1"/>
      <c r="H75" s="1"/>
      <c r="I75" s="1"/>
      <c r="J75" s="1"/>
      <c r="K75" s="1"/>
      <c r="L75" s="1"/>
    </row>
    <row r="76" spans="7:12" ht="15">
      <c r="G76" s="1"/>
      <c r="H76" s="1"/>
      <c r="I76" s="1"/>
      <c r="J76" s="1"/>
      <c r="K76" s="1"/>
      <c r="L76" s="1"/>
    </row>
    <row r="77" spans="7:12" ht="15">
      <c r="G77" s="1"/>
      <c r="H77" s="1"/>
      <c r="I77" s="1"/>
      <c r="J77" s="1"/>
      <c r="K77" s="1"/>
      <c r="L77" s="1"/>
    </row>
    <row r="78" spans="7:12" ht="15">
      <c r="G78" s="1"/>
      <c r="H78" s="1"/>
      <c r="I78" s="1"/>
      <c r="J78" s="1"/>
      <c r="K78" s="1"/>
      <c r="L78" s="1"/>
    </row>
    <row r="79" spans="7:12" ht="15">
      <c r="G79" s="1"/>
      <c r="H79" s="1"/>
      <c r="I79" s="1"/>
      <c r="J79" s="1"/>
      <c r="K79" s="1"/>
      <c r="L79" s="1"/>
    </row>
    <row r="80" spans="7:12" ht="15">
      <c r="G80" s="1"/>
      <c r="H80" s="1"/>
      <c r="I80" s="1"/>
      <c r="J80" s="1"/>
      <c r="K80" s="1"/>
      <c r="L80" s="1"/>
    </row>
    <row r="81" spans="7:12" ht="15">
      <c r="G81" s="1"/>
      <c r="H81" s="1"/>
      <c r="I81" s="1"/>
      <c r="J81" s="1"/>
      <c r="K81" s="1"/>
      <c r="L81" s="1"/>
    </row>
    <row r="82" spans="7:12" ht="15">
      <c r="G82" s="1"/>
      <c r="H82" s="1"/>
      <c r="I82" s="1"/>
      <c r="J82" s="1"/>
      <c r="K82" s="1"/>
      <c r="L82" s="1"/>
    </row>
    <row r="83" spans="7:12" ht="15">
      <c r="G83" s="1"/>
      <c r="H83" s="1"/>
      <c r="I83" s="1"/>
      <c r="J83" s="1"/>
      <c r="K83" s="1"/>
      <c r="L83" s="1"/>
    </row>
    <row r="84" spans="7:12" ht="15">
      <c r="G84" s="1"/>
      <c r="H84" s="1"/>
      <c r="I84" s="1"/>
      <c r="J84" s="1"/>
      <c r="K84" s="1"/>
      <c r="L84" s="1"/>
    </row>
    <row r="85" spans="7:12" ht="15">
      <c r="G85" s="1"/>
      <c r="H85" s="1"/>
      <c r="I85" s="1"/>
      <c r="J85" s="1"/>
      <c r="K85" s="1"/>
      <c r="L85" s="1"/>
    </row>
    <row r="86" spans="7:12" ht="15">
      <c r="G86" s="1"/>
      <c r="H86" s="1"/>
      <c r="I86" s="1"/>
      <c r="J86" s="1"/>
      <c r="K86" s="1"/>
      <c r="L86" s="1"/>
    </row>
    <row r="87" spans="7:12" ht="15">
      <c r="G87" s="1"/>
      <c r="H87" s="1"/>
      <c r="I87" s="1"/>
      <c r="J87" s="1"/>
      <c r="K87" s="1"/>
      <c r="L87" s="1"/>
    </row>
    <row r="88" spans="7:12" ht="15">
      <c r="G88" s="1"/>
      <c r="H88" s="1"/>
      <c r="I88" s="1"/>
      <c r="J88" s="1"/>
      <c r="K88" s="1"/>
      <c r="L88" s="1"/>
    </row>
    <row r="89" spans="7:12" ht="15">
      <c r="G89" s="1"/>
      <c r="H89" s="1"/>
      <c r="I89" s="1"/>
      <c r="J89" s="1"/>
      <c r="K89" s="1"/>
      <c r="L89" s="1"/>
    </row>
    <row r="90" spans="7:12" ht="15">
      <c r="G90" s="1"/>
      <c r="H90" s="1"/>
      <c r="I90" s="1"/>
      <c r="J90" s="1"/>
      <c r="K90" s="1"/>
      <c r="L90" s="1"/>
    </row>
    <row r="91" spans="7:12" ht="15">
      <c r="G91" s="1"/>
      <c r="H91" s="1"/>
      <c r="I91" s="1"/>
      <c r="J91" s="1"/>
      <c r="K91" s="1"/>
      <c r="L91" s="1"/>
    </row>
    <row r="92" spans="7:12" ht="15">
      <c r="G92" s="1"/>
      <c r="H92" s="1"/>
      <c r="I92" s="1"/>
      <c r="J92" s="1"/>
      <c r="K92" s="1"/>
      <c r="L92" s="1"/>
    </row>
    <row r="93" spans="7:12" ht="15">
      <c r="G93" s="1"/>
      <c r="H93" s="1"/>
      <c r="I93" s="1"/>
      <c r="J93" s="1"/>
      <c r="K93" s="1"/>
      <c r="L93" s="1"/>
    </row>
    <row r="94" spans="7:12" ht="15">
      <c r="G94" s="1"/>
      <c r="H94" s="1"/>
      <c r="I94" s="1"/>
      <c r="J94" s="1"/>
      <c r="K94" s="1"/>
      <c r="L94" s="1"/>
    </row>
    <row r="95" spans="7:12" ht="15">
      <c r="G95" s="1"/>
      <c r="H95" s="1"/>
      <c r="I95" s="1"/>
      <c r="J95" s="1"/>
      <c r="K95" s="1"/>
      <c r="L95" s="1"/>
    </row>
    <row r="96" spans="7:12" ht="15">
      <c r="G96" s="1"/>
      <c r="H96" s="1"/>
      <c r="I96" s="1"/>
      <c r="J96" s="1"/>
      <c r="K96" s="1"/>
      <c r="L96" s="1"/>
    </row>
    <row r="97" spans="7:12" ht="15">
      <c r="G97" s="1"/>
      <c r="H97" s="1"/>
      <c r="I97" s="1"/>
      <c r="J97" s="1"/>
      <c r="K97" s="1"/>
      <c r="L97" s="1"/>
    </row>
    <row r="98" spans="7:12" ht="15">
      <c r="G98" s="1"/>
      <c r="H98" s="1"/>
      <c r="I98" s="1"/>
      <c r="J98" s="1"/>
      <c r="K98" s="1"/>
      <c r="L98" s="1"/>
    </row>
    <row r="99" spans="7:12" ht="15">
      <c r="G99" s="1"/>
      <c r="H99" s="1"/>
      <c r="I99" s="1"/>
      <c r="J99" s="1"/>
      <c r="K99" s="1"/>
      <c r="L99" s="1"/>
    </row>
    <row r="100" spans="7:12" ht="15">
      <c r="G100" s="1"/>
      <c r="H100" s="1"/>
      <c r="I100" s="1"/>
      <c r="J100" s="1"/>
      <c r="K100" s="1"/>
      <c r="L100" s="1"/>
    </row>
    <row r="101" spans="7:12" ht="15">
      <c r="G101" s="1"/>
      <c r="H101" s="1"/>
      <c r="I101" s="1"/>
      <c r="J101" s="1"/>
      <c r="K101" s="1"/>
      <c r="L101" s="1"/>
    </row>
    <row r="102" spans="7:12" ht="15">
      <c r="G102" s="1"/>
      <c r="H102" s="1"/>
      <c r="I102" s="1"/>
      <c r="J102" s="1"/>
      <c r="K102" s="1"/>
      <c r="L102" s="1"/>
    </row>
    <row r="103" spans="7:12" ht="15">
      <c r="G103" s="1"/>
      <c r="H103" s="1"/>
      <c r="I103" s="1"/>
      <c r="J103" s="1"/>
      <c r="K103" s="1"/>
      <c r="L103" s="1"/>
    </row>
    <row r="104" spans="7:12" ht="15">
      <c r="G104" s="1"/>
      <c r="H104" s="1"/>
      <c r="I104" s="1"/>
      <c r="J104" s="1"/>
      <c r="K104" s="1"/>
      <c r="L104" s="1"/>
    </row>
    <row r="105" spans="7:12" ht="15">
      <c r="G105" s="1"/>
      <c r="H105" s="1"/>
      <c r="I105" s="1"/>
      <c r="J105" s="1"/>
      <c r="K105" s="1"/>
      <c r="L105" s="1"/>
    </row>
    <row r="106" spans="7:12" ht="15">
      <c r="G106" s="1"/>
      <c r="H106" s="1"/>
      <c r="I106" s="1"/>
      <c r="J106" s="1"/>
      <c r="K106" s="1"/>
      <c r="L106" s="1"/>
    </row>
    <row r="107" spans="7:12" ht="15">
      <c r="G107" s="1"/>
      <c r="H107" s="1"/>
      <c r="I107" s="1"/>
      <c r="J107" s="1"/>
      <c r="K107" s="1"/>
      <c r="L107" s="1"/>
    </row>
    <row r="108" spans="7:12" ht="15">
      <c r="G108" s="1"/>
      <c r="H108" s="1"/>
      <c r="I108" s="1"/>
      <c r="J108" s="1"/>
      <c r="K108" s="1"/>
      <c r="L108" s="1"/>
    </row>
    <row r="109" spans="7:12" ht="15">
      <c r="G109" s="1"/>
      <c r="H109" s="1"/>
      <c r="I109" s="1"/>
      <c r="J109" s="1"/>
      <c r="K109" s="1"/>
      <c r="L109" s="1"/>
    </row>
    <row r="110" spans="7:12" ht="15">
      <c r="G110" s="1"/>
      <c r="H110" s="1"/>
      <c r="I110" s="1"/>
      <c r="J110" s="1"/>
      <c r="K110" s="1"/>
      <c r="L110" s="1"/>
    </row>
    <row r="111" spans="7:12" ht="15">
      <c r="G111" s="1"/>
      <c r="H111" s="1"/>
      <c r="I111" s="1"/>
      <c r="J111" s="1"/>
      <c r="K111" s="1"/>
      <c r="L111" s="1"/>
    </row>
    <row r="112" spans="7:12" ht="15">
      <c r="G112" s="1"/>
      <c r="H112" s="1"/>
      <c r="I112" s="1"/>
      <c r="J112" s="1"/>
      <c r="K112" s="1"/>
      <c r="L112" s="1"/>
    </row>
    <row r="113" spans="7:12" ht="15">
      <c r="G113" s="1"/>
      <c r="H113" s="1"/>
      <c r="I113" s="1"/>
      <c r="J113" s="1"/>
      <c r="K113" s="1"/>
      <c r="L113" s="1"/>
    </row>
    <row r="114" spans="7:12" ht="15">
      <c r="G114" s="1"/>
      <c r="H114" s="1"/>
      <c r="I114" s="1"/>
      <c r="J114" s="1"/>
      <c r="K114" s="1"/>
      <c r="L114" s="1"/>
    </row>
    <row r="115" spans="7:12" ht="15">
      <c r="G115" s="1"/>
      <c r="H115" s="1"/>
      <c r="I115" s="1"/>
      <c r="J115" s="1"/>
      <c r="K115" s="1"/>
      <c r="L115" s="1"/>
    </row>
    <row r="116" spans="7:12" ht="15">
      <c r="G116" s="1"/>
      <c r="H116" s="1"/>
      <c r="I116" s="1"/>
      <c r="J116" s="1"/>
      <c r="K116" s="1"/>
      <c r="L116" s="1"/>
    </row>
    <row r="117" spans="7:12" ht="15">
      <c r="G117" s="1"/>
      <c r="H117" s="1"/>
      <c r="I117" s="1"/>
      <c r="J117" s="1"/>
      <c r="K117" s="1"/>
      <c r="L117" s="1"/>
    </row>
    <row r="118" spans="7:12" ht="15">
      <c r="G118" s="1"/>
      <c r="H118" s="1"/>
      <c r="I118" s="1"/>
      <c r="J118" s="1"/>
      <c r="K118" s="1"/>
      <c r="L118" s="1"/>
    </row>
    <row r="119" spans="7:12" ht="15">
      <c r="G119" s="1"/>
      <c r="H119" s="1"/>
      <c r="I119" s="1"/>
      <c r="J119" s="1"/>
      <c r="K119" s="1"/>
      <c r="L119" s="1"/>
    </row>
    <row r="120" spans="7:12" ht="15">
      <c r="G120" s="1"/>
      <c r="H120" s="1"/>
      <c r="I120" s="1"/>
      <c r="J120" s="1"/>
      <c r="K120" s="1"/>
      <c r="L120" s="1"/>
    </row>
    <row r="121" spans="7:12" ht="15">
      <c r="G121" s="1"/>
      <c r="H121" s="1"/>
      <c r="I121" s="1"/>
      <c r="J121" s="1"/>
      <c r="K121" s="1"/>
      <c r="L121" s="1"/>
    </row>
    <row r="122" spans="7:12" ht="15">
      <c r="G122" s="1"/>
      <c r="H122" s="1"/>
      <c r="I122" s="1"/>
      <c r="J122" s="1"/>
      <c r="K122" s="1"/>
      <c r="L122" s="1"/>
    </row>
    <row r="123" spans="7:12" ht="15">
      <c r="G123" s="1"/>
      <c r="H123" s="1"/>
      <c r="I123" s="1"/>
      <c r="J123" s="1"/>
      <c r="K123" s="1"/>
      <c r="L123" s="1"/>
    </row>
    <row r="124" spans="7:12" ht="15">
      <c r="G124" s="1"/>
      <c r="H124" s="1"/>
      <c r="I124" s="1"/>
      <c r="J124" s="1"/>
      <c r="K124" s="1"/>
      <c r="L124" s="1"/>
    </row>
    <row r="125" spans="7:12" ht="15">
      <c r="G125" s="1"/>
      <c r="H125" s="1"/>
      <c r="I125" s="1"/>
      <c r="J125" s="1"/>
      <c r="K125" s="1"/>
      <c r="L125" s="1"/>
    </row>
    <row r="126" spans="7:12" ht="15">
      <c r="G126" s="1"/>
      <c r="H126" s="1"/>
      <c r="I126" s="1"/>
      <c r="J126" s="1"/>
      <c r="K126" s="1"/>
      <c r="L126" s="1"/>
    </row>
    <row r="127" spans="7:12" ht="15">
      <c r="G127" s="1"/>
      <c r="H127" s="1"/>
      <c r="I127" s="1"/>
      <c r="J127" s="1"/>
      <c r="K127" s="1"/>
      <c r="L127" s="1"/>
    </row>
    <row r="128" spans="7:12" ht="15">
      <c r="G128" s="1"/>
      <c r="H128" s="1"/>
      <c r="I128" s="1"/>
      <c r="J128" s="1"/>
      <c r="K128" s="1"/>
      <c r="L128" s="1"/>
    </row>
    <row r="129" spans="7:12" ht="15">
      <c r="G129" s="1"/>
      <c r="H129" s="1"/>
      <c r="I129" s="1"/>
      <c r="J129" s="1"/>
      <c r="K129" s="1"/>
      <c r="L129" s="1"/>
    </row>
    <row r="130" spans="7:12" ht="15">
      <c r="G130" s="1"/>
      <c r="H130" s="1"/>
      <c r="I130" s="1"/>
      <c r="J130" s="1"/>
      <c r="K130" s="1"/>
      <c r="L130" s="1"/>
    </row>
    <row r="131" spans="7:12" ht="15">
      <c r="G131" s="1"/>
      <c r="H131" s="1"/>
      <c r="I131" s="1"/>
      <c r="J131" s="1"/>
      <c r="K131" s="1"/>
      <c r="L131" s="1"/>
    </row>
    <row r="132" spans="7:12" ht="15">
      <c r="G132" s="1"/>
      <c r="H132" s="1"/>
      <c r="I132" s="1"/>
      <c r="J132" s="1"/>
      <c r="K132" s="1"/>
      <c r="L132" s="1"/>
    </row>
    <row r="133" spans="7:12" ht="15">
      <c r="G133" s="1"/>
      <c r="H133" s="1"/>
      <c r="I133" s="1"/>
      <c r="J133" s="1"/>
      <c r="K133" s="1"/>
      <c r="L133" s="1"/>
    </row>
    <row r="134" spans="7:12" ht="15">
      <c r="G134" s="1"/>
      <c r="H134" s="1"/>
      <c r="I134" s="1"/>
      <c r="J134" s="1"/>
      <c r="K134" s="1"/>
      <c r="L134" s="1"/>
    </row>
    <row r="135" spans="7:12" ht="15">
      <c r="G135" s="1"/>
      <c r="H135" s="1"/>
      <c r="I135" s="1"/>
      <c r="J135" s="1"/>
      <c r="K135" s="1"/>
      <c r="L135" s="1"/>
    </row>
    <row r="136" spans="7:12" ht="15">
      <c r="G136" s="1"/>
      <c r="H136" s="1"/>
      <c r="I136" s="1"/>
      <c r="J136" s="1"/>
      <c r="K136" s="1"/>
      <c r="L136" s="1"/>
    </row>
    <row r="137" spans="7:12" ht="15">
      <c r="G137" s="1"/>
      <c r="H137" s="1"/>
      <c r="I137" s="1"/>
      <c r="J137" s="1"/>
      <c r="K137" s="1"/>
      <c r="L137" s="1"/>
    </row>
    <row r="138" spans="7:12" ht="15">
      <c r="G138" s="1"/>
      <c r="H138" s="1"/>
      <c r="I138" s="1"/>
      <c r="J138" s="1"/>
      <c r="K138" s="1"/>
      <c r="L138" s="1"/>
    </row>
    <row r="139" spans="7:12" ht="15">
      <c r="G139" s="1"/>
      <c r="H139" s="1"/>
      <c r="I139" s="1"/>
      <c r="J139" s="1"/>
      <c r="K139" s="1"/>
      <c r="L139" s="1"/>
    </row>
    <row r="140" spans="7:12" ht="15">
      <c r="G140" s="1"/>
      <c r="H140" s="1"/>
      <c r="I140" s="1"/>
      <c r="J140" s="1"/>
      <c r="K140" s="1"/>
      <c r="L140" s="1"/>
    </row>
  </sheetData>
  <sheetProtection/>
  <mergeCells count="27">
    <mergeCell ref="C3:F3"/>
    <mergeCell ref="C4:C5"/>
    <mergeCell ref="F4:F5"/>
    <mergeCell ref="A1:F1"/>
    <mergeCell ref="N3:AM3"/>
    <mergeCell ref="M4:M5"/>
    <mergeCell ref="N4:O4"/>
    <mergeCell ref="AD4:AE4"/>
    <mergeCell ref="AF4:AG4"/>
    <mergeCell ref="AL4:AM4"/>
    <mergeCell ref="P4:Q4"/>
    <mergeCell ref="T4:U4"/>
    <mergeCell ref="V4:W4"/>
    <mergeCell ref="X4:Y4"/>
    <mergeCell ref="Z4:AA4"/>
    <mergeCell ref="AB4:AC4"/>
    <mergeCell ref="R4:S4"/>
    <mergeCell ref="A4:A5"/>
    <mergeCell ref="B4:B5"/>
    <mergeCell ref="D4:E4"/>
    <mergeCell ref="L1:AM1"/>
    <mergeCell ref="G3:L3"/>
    <mergeCell ref="G4:H4"/>
    <mergeCell ref="I4:J4"/>
    <mergeCell ref="K4:L4"/>
    <mergeCell ref="AH4:AI4"/>
    <mergeCell ref="AJ4:AK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6">
      <selection activeCell="A22" sqref="A22:N22"/>
    </sheetView>
  </sheetViews>
  <sheetFormatPr defaultColWidth="9.140625" defaultRowHeight="15"/>
  <cols>
    <col min="1" max="1" width="6.140625" style="0" customWidth="1"/>
    <col min="2" max="2" width="21.8515625" style="0" customWidth="1"/>
    <col min="3" max="3" width="7.421875" style="0" customWidth="1"/>
    <col min="4" max="4" width="10.140625" style="0" customWidth="1"/>
    <col min="5" max="5" width="6.57421875" style="0" customWidth="1"/>
    <col min="6" max="6" width="10.00390625" style="0" customWidth="1"/>
    <col min="7" max="7" width="6.421875" style="0" customWidth="1"/>
    <col min="8" max="8" width="10.00390625" style="0" customWidth="1"/>
    <col min="9" max="9" width="6.57421875" style="0" customWidth="1"/>
    <col min="10" max="10" width="10.421875" style="0" customWidth="1"/>
    <col min="11" max="11" width="6.57421875" style="0" customWidth="1"/>
    <col min="12" max="12" width="10.140625" style="0" customWidth="1"/>
    <col min="13" max="13" width="8.140625" style="0" customWidth="1"/>
    <col min="14" max="14" width="10.57421875" style="0" customWidth="1"/>
  </cols>
  <sheetData>
    <row r="1" spans="1:14" ht="18.75">
      <c r="A1" s="559" t="s">
        <v>165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</row>
    <row r="2" spans="1:14" ht="18.7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4"/>
      <c r="N2" s="154"/>
    </row>
    <row r="3" spans="1:14" ht="48.75" customHeight="1">
      <c r="A3" s="557" t="s">
        <v>0</v>
      </c>
      <c r="B3" s="555" t="s">
        <v>166</v>
      </c>
      <c r="C3" s="547" t="s">
        <v>35</v>
      </c>
      <c r="D3" s="548"/>
      <c r="E3" s="560" t="s">
        <v>167</v>
      </c>
      <c r="F3" s="561"/>
      <c r="G3" s="560" t="s">
        <v>168</v>
      </c>
      <c r="H3" s="561"/>
      <c r="I3" s="560" t="s">
        <v>169</v>
      </c>
      <c r="J3" s="561"/>
      <c r="K3" s="560" t="s">
        <v>170</v>
      </c>
      <c r="L3" s="561"/>
      <c r="M3" s="560" t="s">
        <v>171</v>
      </c>
      <c r="N3" s="561"/>
    </row>
    <row r="4" spans="1:14" ht="17.25" customHeight="1">
      <c r="A4" s="558"/>
      <c r="B4" s="556"/>
      <c r="C4" s="45" t="s">
        <v>16</v>
      </c>
      <c r="D4" s="156" t="s">
        <v>93</v>
      </c>
      <c r="E4" s="156" t="s">
        <v>16</v>
      </c>
      <c r="F4" s="156" t="s">
        <v>93</v>
      </c>
      <c r="G4" s="45" t="s">
        <v>16</v>
      </c>
      <c r="H4" s="156" t="s">
        <v>93</v>
      </c>
      <c r="I4" s="45" t="s">
        <v>16</v>
      </c>
      <c r="J4" s="156" t="s">
        <v>93</v>
      </c>
      <c r="K4" s="45" t="s">
        <v>16</v>
      </c>
      <c r="L4" s="156" t="s">
        <v>93</v>
      </c>
      <c r="M4" s="45" t="s">
        <v>16</v>
      </c>
      <c r="N4" s="156" t="s">
        <v>93</v>
      </c>
    </row>
    <row r="5" spans="1:14" ht="18.75">
      <c r="A5" s="157">
        <v>1</v>
      </c>
      <c r="B5" s="158" t="s">
        <v>172</v>
      </c>
      <c r="C5" s="51">
        <v>22</v>
      </c>
      <c r="D5" s="51">
        <v>14241</v>
      </c>
      <c r="E5" s="159">
        <v>1</v>
      </c>
      <c r="F5" s="160">
        <v>2530</v>
      </c>
      <c r="G5" s="159">
        <v>9</v>
      </c>
      <c r="H5" s="160">
        <v>3427</v>
      </c>
      <c r="I5" s="159">
        <v>8</v>
      </c>
      <c r="J5" s="160">
        <v>7351</v>
      </c>
      <c r="K5" s="159">
        <v>0</v>
      </c>
      <c r="L5" s="159">
        <v>0</v>
      </c>
      <c r="M5" s="159">
        <v>4</v>
      </c>
      <c r="N5" s="160">
        <v>933</v>
      </c>
    </row>
    <row r="6" spans="1:14" ht="18.75">
      <c r="A6" s="157">
        <v>2</v>
      </c>
      <c r="B6" s="158" t="s">
        <v>173</v>
      </c>
      <c r="C6" s="51">
        <v>11</v>
      </c>
      <c r="D6" s="51">
        <v>12205</v>
      </c>
      <c r="E6" s="159">
        <v>2</v>
      </c>
      <c r="F6" s="159">
        <v>3035</v>
      </c>
      <c r="G6" s="159">
        <v>5</v>
      </c>
      <c r="H6" s="159">
        <v>4964</v>
      </c>
      <c r="I6" s="159">
        <v>2</v>
      </c>
      <c r="J6" s="159">
        <v>2033</v>
      </c>
      <c r="K6" s="159">
        <v>0</v>
      </c>
      <c r="L6" s="159">
        <v>0</v>
      </c>
      <c r="M6" s="159">
        <v>2</v>
      </c>
      <c r="N6" s="159">
        <v>2173</v>
      </c>
    </row>
    <row r="7" spans="1:14" ht="18.75">
      <c r="A7" s="157">
        <v>3</v>
      </c>
      <c r="B7" s="158" t="s">
        <v>174</v>
      </c>
      <c r="C7" s="51">
        <v>10</v>
      </c>
      <c r="D7" s="51">
        <v>9851</v>
      </c>
      <c r="E7" s="159">
        <v>1</v>
      </c>
      <c r="F7" s="159">
        <v>2230</v>
      </c>
      <c r="G7" s="159">
        <v>3</v>
      </c>
      <c r="H7" s="159">
        <v>3621</v>
      </c>
      <c r="I7" s="159">
        <v>2</v>
      </c>
      <c r="J7" s="159">
        <v>1478</v>
      </c>
      <c r="K7" s="159">
        <v>0</v>
      </c>
      <c r="L7" s="159">
        <v>0</v>
      </c>
      <c r="M7" s="159">
        <v>4</v>
      </c>
      <c r="N7" s="159">
        <v>2522</v>
      </c>
    </row>
    <row r="8" spans="1:14" ht="18.75">
      <c r="A8" s="157">
        <v>4</v>
      </c>
      <c r="B8" s="158" t="s">
        <v>175</v>
      </c>
      <c r="C8" s="51">
        <v>10</v>
      </c>
      <c r="D8" s="51">
        <v>16789</v>
      </c>
      <c r="E8" s="159">
        <v>0</v>
      </c>
      <c r="F8" s="159">
        <v>0</v>
      </c>
      <c r="G8" s="159">
        <v>4</v>
      </c>
      <c r="H8" s="159">
        <v>2809</v>
      </c>
      <c r="I8" s="159">
        <v>3</v>
      </c>
      <c r="J8" s="159">
        <v>12817</v>
      </c>
      <c r="K8" s="159">
        <v>0</v>
      </c>
      <c r="L8" s="159">
        <v>0</v>
      </c>
      <c r="M8" s="159">
        <v>3</v>
      </c>
      <c r="N8" s="159">
        <v>1163</v>
      </c>
    </row>
    <row r="9" spans="1:14" ht="18.75">
      <c r="A9" s="157">
        <v>5</v>
      </c>
      <c r="B9" s="158" t="s">
        <v>6</v>
      </c>
      <c r="C9" s="50">
        <v>14</v>
      </c>
      <c r="D9" s="50">
        <v>11227</v>
      </c>
      <c r="E9" s="161">
        <v>3</v>
      </c>
      <c r="F9" s="161">
        <v>7143</v>
      </c>
      <c r="G9" s="161">
        <v>8</v>
      </c>
      <c r="H9" s="161">
        <v>2829</v>
      </c>
      <c r="I9" s="161">
        <v>3</v>
      </c>
      <c r="J9" s="161">
        <v>1255</v>
      </c>
      <c r="K9" s="161">
        <v>0</v>
      </c>
      <c r="L9" s="161">
        <v>0</v>
      </c>
      <c r="M9" s="161">
        <v>0</v>
      </c>
      <c r="N9" s="161">
        <v>0</v>
      </c>
    </row>
    <row r="10" spans="1:14" ht="18.75">
      <c r="A10" s="157">
        <v>6</v>
      </c>
      <c r="B10" s="158" t="s">
        <v>7</v>
      </c>
      <c r="C10" s="51">
        <v>21</v>
      </c>
      <c r="D10" s="51">
        <v>32244</v>
      </c>
      <c r="E10" s="159">
        <v>1</v>
      </c>
      <c r="F10" s="159">
        <v>1314</v>
      </c>
      <c r="G10" s="159">
        <v>0</v>
      </c>
      <c r="H10" s="159">
        <v>0</v>
      </c>
      <c r="I10" s="159">
        <v>9</v>
      </c>
      <c r="J10" s="159">
        <v>17586</v>
      </c>
      <c r="K10" s="159">
        <v>0</v>
      </c>
      <c r="L10" s="159">
        <v>0</v>
      </c>
      <c r="M10" s="159">
        <v>11</v>
      </c>
      <c r="N10" s="159">
        <v>13344</v>
      </c>
    </row>
    <row r="11" spans="1:14" ht="18.75">
      <c r="A11" s="157">
        <v>7</v>
      </c>
      <c r="B11" s="158" t="s">
        <v>8</v>
      </c>
      <c r="C11" s="51">
        <v>12</v>
      </c>
      <c r="D11" s="51">
        <v>20622</v>
      </c>
      <c r="E11" s="159">
        <v>1</v>
      </c>
      <c r="F11" s="159">
        <v>3960</v>
      </c>
      <c r="G11" s="159">
        <v>3</v>
      </c>
      <c r="H11" s="159">
        <v>1544</v>
      </c>
      <c r="I11" s="159">
        <v>4</v>
      </c>
      <c r="J11" s="159">
        <v>9625</v>
      </c>
      <c r="K11" s="159">
        <v>0</v>
      </c>
      <c r="L11" s="159">
        <v>0</v>
      </c>
      <c r="M11" s="159">
        <v>4</v>
      </c>
      <c r="N11" s="159">
        <v>5493</v>
      </c>
    </row>
    <row r="12" spans="1:14" ht="27.75" customHeight="1">
      <c r="A12" s="157">
        <v>8</v>
      </c>
      <c r="B12" s="158" t="s">
        <v>9</v>
      </c>
      <c r="C12" s="51">
        <v>17</v>
      </c>
      <c r="D12" s="51">
        <v>21169</v>
      </c>
      <c r="E12" s="159">
        <v>6</v>
      </c>
      <c r="F12" s="159">
        <v>12926</v>
      </c>
      <c r="G12" s="159">
        <v>1</v>
      </c>
      <c r="H12" s="159">
        <v>450</v>
      </c>
      <c r="I12" s="159">
        <v>0</v>
      </c>
      <c r="J12" s="159">
        <v>0</v>
      </c>
      <c r="K12" s="159">
        <v>0</v>
      </c>
      <c r="L12" s="159">
        <v>0</v>
      </c>
      <c r="M12" s="159">
        <v>10</v>
      </c>
      <c r="N12" s="159">
        <v>7793</v>
      </c>
    </row>
    <row r="13" spans="1:14" ht="18.75">
      <c r="A13" s="157">
        <v>9</v>
      </c>
      <c r="B13" s="158" t="s">
        <v>176</v>
      </c>
      <c r="C13" s="51">
        <v>19</v>
      </c>
      <c r="D13" s="51">
        <v>22132</v>
      </c>
      <c r="E13" s="159">
        <v>1</v>
      </c>
      <c r="F13" s="159">
        <v>1003</v>
      </c>
      <c r="G13" s="159">
        <v>10</v>
      </c>
      <c r="H13" s="159">
        <v>8398</v>
      </c>
      <c r="I13" s="159">
        <v>3</v>
      </c>
      <c r="J13" s="159">
        <v>3417</v>
      </c>
      <c r="K13" s="159">
        <v>2</v>
      </c>
      <c r="L13" s="159">
        <v>4749</v>
      </c>
      <c r="M13" s="159">
        <v>3</v>
      </c>
      <c r="N13" s="159">
        <v>4565</v>
      </c>
    </row>
    <row r="14" spans="1:14" ht="17.25" customHeight="1">
      <c r="A14" s="157">
        <v>10</v>
      </c>
      <c r="B14" s="158" t="s">
        <v>11</v>
      </c>
      <c r="C14" s="51">
        <v>17</v>
      </c>
      <c r="D14" s="51">
        <v>10079</v>
      </c>
      <c r="E14" s="159">
        <v>0</v>
      </c>
      <c r="F14" s="159">
        <v>0</v>
      </c>
      <c r="G14" s="159">
        <v>8</v>
      </c>
      <c r="H14" s="159">
        <v>6891</v>
      </c>
      <c r="I14" s="159">
        <v>3</v>
      </c>
      <c r="J14" s="159">
        <v>1841</v>
      </c>
      <c r="K14" s="159">
        <v>0</v>
      </c>
      <c r="L14" s="159">
        <v>0</v>
      </c>
      <c r="M14" s="159">
        <v>6</v>
      </c>
      <c r="N14" s="159">
        <v>1347</v>
      </c>
    </row>
    <row r="15" spans="1:14" ht="22.5" customHeight="1">
      <c r="A15" s="157">
        <v>11</v>
      </c>
      <c r="B15" s="158" t="s">
        <v>177</v>
      </c>
      <c r="C15" s="51">
        <v>10</v>
      </c>
      <c r="D15" s="51">
        <v>12236</v>
      </c>
      <c r="E15" s="159">
        <v>0</v>
      </c>
      <c r="F15" s="159">
        <v>0</v>
      </c>
      <c r="G15" s="159">
        <v>5</v>
      </c>
      <c r="H15" s="159">
        <v>4615</v>
      </c>
      <c r="I15" s="159">
        <v>5</v>
      </c>
      <c r="J15" s="159">
        <v>7621</v>
      </c>
      <c r="K15" s="159">
        <v>0</v>
      </c>
      <c r="L15" s="159">
        <v>0</v>
      </c>
      <c r="M15" s="159">
        <v>0</v>
      </c>
      <c r="N15" s="159">
        <v>0</v>
      </c>
    </row>
    <row r="16" spans="1:14" ht="18.75">
      <c r="A16" s="157">
        <v>12</v>
      </c>
      <c r="B16" s="158" t="s">
        <v>154</v>
      </c>
      <c r="C16" s="51">
        <v>11</v>
      </c>
      <c r="D16" s="51">
        <v>14005</v>
      </c>
      <c r="E16" s="159">
        <v>1</v>
      </c>
      <c r="F16" s="159">
        <v>1377</v>
      </c>
      <c r="G16" s="159">
        <v>3</v>
      </c>
      <c r="H16" s="159">
        <v>1384</v>
      </c>
      <c r="I16" s="159">
        <v>6</v>
      </c>
      <c r="J16" s="159">
        <v>5099</v>
      </c>
      <c r="K16" s="159">
        <v>1</v>
      </c>
      <c r="L16" s="159">
        <v>6145</v>
      </c>
      <c r="M16" s="159">
        <v>0</v>
      </c>
      <c r="N16" s="159">
        <v>0</v>
      </c>
    </row>
    <row r="17" spans="1:14" ht="18.75">
      <c r="A17" s="157">
        <v>13</v>
      </c>
      <c r="B17" s="158" t="s">
        <v>14</v>
      </c>
      <c r="C17" s="51">
        <v>10</v>
      </c>
      <c r="D17" s="51">
        <v>8888</v>
      </c>
      <c r="E17" s="159">
        <v>1</v>
      </c>
      <c r="F17" s="159">
        <v>2515</v>
      </c>
      <c r="G17" s="159">
        <v>1</v>
      </c>
      <c r="H17" s="159">
        <v>100</v>
      </c>
      <c r="I17" s="159">
        <v>2</v>
      </c>
      <c r="J17" s="159">
        <v>1461</v>
      </c>
      <c r="K17" s="159">
        <v>0</v>
      </c>
      <c r="L17" s="159">
        <v>0</v>
      </c>
      <c r="M17" s="159">
        <v>6</v>
      </c>
      <c r="N17" s="159">
        <v>4812</v>
      </c>
    </row>
    <row r="18" spans="1:14" ht="18.75">
      <c r="A18" s="157">
        <v>14</v>
      </c>
      <c r="B18" s="158" t="s">
        <v>133</v>
      </c>
      <c r="C18" s="51">
        <v>13</v>
      </c>
      <c r="D18" s="51">
        <v>12743</v>
      </c>
      <c r="E18" s="159">
        <v>2</v>
      </c>
      <c r="F18" s="159">
        <v>3691</v>
      </c>
      <c r="G18" s="159">
        <v>6</v>
      </c>
      <c r="H18" s="159">
        <v>4568</v>
      </c>
      <c r="I18" s="159">
        <v>3</v>
      </c>
      <c r="J18" s="159">
        <v>2597</v>
      </c>
      <c r="K18" s="159">
        <v>0</v>
      </c>
      <c r="L18" s="159">
        <v>0</v>
      </c>
      <c r="M18" s="159">
        <v>2</v>
      </c>
      <c r="N18" s="159">
        <v>1887</v>
      </c>
    </row>
    <row r="19" spans="1:14" ht="18.75">
      <c r="A19" s="157">
        <v>15</v>
      </c>
      <c r="B19" s="158" t="s">
        <v>147</v>
      </c>
      <c r="C19" s="51">
        <v>2</v>
      </c>
      <c r="D19" s="51">
        <v>18204</v>
      </c>
      <c r="E19" s="159">
        <v>2</v>
      </c>
      <c r="F19" s="159">
        <v>18204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60">
        <v>0</v>
      </c>
    </row>
    <row r="20" spans="1:14" ht="18.75">
      <c r="A20" s="157">
        <v>16</v>
      </c>
      <c r="B20" s="158" t="s">
        <v>141</v>
      </c>
      <c r="C20" s="51">
        <v>9</v>
      </c>
      <c r="D20" s="51">
        <v>20523</v>
      </c>
      <c r="E20" s="159">
        <v>1</v>
      </c>
      <c r="F20" s="159">
        <v>8200</v>
      </c>
      <c r="G20" s="159">
        <v>8</v>
      </c>
      <c r="H20" s="159">
        <v>12323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60">
        <v>0</v>
      </c>
    </row>
    <row r="21" spans="1:14" ht="18.75">
      <c r="A21" s="30">
        <v>17</v>
      </c>
      <c r="B21" s="42" t="s">
        <v>142</v>
      </c>
      <c r="C21" s="51">
        <v>2</v>
      </c>
      <c r="D21" s="51">
        <v>11673</v>
      </c>
      <c r="E21" s="159">
        <v>1</v>
      </c>
      <c r="F21" s="159">
        <v>6835</v>
      </c>
      <c r="G21" s="159">
        <v>0</v>
      </c>
      <c r="H21" s="159">
        <v>0</v>
      </c>
      <c r="I21" s="159">
        <v>1</v>
      </c>
      <c r="J21" s="159">
        <v>4838</v>
      </c>
      <c r="K21" s="159">
        <v>0</v>
      </c>
      <c r="L21" s="160">
        <v>0</v>
      </c>
      <c r="M21" s="159">
        <v>0</v>
      </c>
      <c r="N21" s="160">
        <v>0</v>
      </c>
    </row>
    <row r="22" spans="1:14" ht="18.75">
      <c r="A22" s="554" t="s">
        <v>178</v>
      </c>
      <c r="B22" s="554"/>
      <c r="C22" s="186">
        <v>210</v>
      </c>
      <c r="D22" s="186">
        <v>268831</v>
      </c>
      <c r="E22" s="187">
        <f>SUM(E5:E21)</f>
        <v>24</v>
      </c>
      <c r="F22" s="187">
        <f aca="true" t="shared" si="0" ref="F22:N22">SUM(F5:F21)</f>
        <v>74963</v>
      </c>
      <c r="G22" s="187">
        <f t="shared" si="0"/>
        <v>74</v>
      </c>
      <c r="H22" s="187">
        <f t="shared" si="0"/>
        <v>57923</v>
      </c>
      <c r="I22" s="187">
        <f t="shared" si="0"/>
        <v>54</v>
      </c>
      <c r="J22" s="187">
        <f t="shared" si="0"/>
        <v>79019</v>
      </c>
      <c r="K22" s="187">
        <f t="shared" si="0"/>
        <v>3</v>
      </c>
      <c r="L22" s="187">
        <f t="shared" si="0"/>
        <v>10894</v>
      </c>
      <c r="M22" s="187">
        <f t="shared" si="0"/>
        <v>55</v>
      </c>
      <c r="N22" s="187">
        <f t="shared" si="0"/>
        <v>46032</v>
      </c>
    </row>
  </sheetData>
  <sheetProtection/>
  <mergeCells count="10">
    <mergeCell ref="A22:B22"/>
    <mergeCell ref="B3:B4"/>
    <mergeCell ref="A3:A4"/>
    <mergeCell ref="A1:N1"/>
    <mergeCell ref="C3:D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SheetLayoutView="85" zoomScalePageLayoutView="0" workbookViewId="0" topLeftCell="A7">
      <selection activeCell="B24" sqref="B24:R24"/>
    </sheetView>
  </sheetViews>
  <sheetFormatPr defaultColWidth="9.140625" defaultRowHeight="15" customHeight="1"/>
  <cols>
    <col min="1" max="1" width="4.7109375" style="11" customWidth="1"/>
    <col min="2" max="2" width="21.7109375" style="11" customWidth="1"/>
    <col min="3" max="3" width="13.00390625" style="11" customWidth="1"/>
    <col min="4" max="4" width="6.28125" style="11" customWidth="1"/>
    <col min="5" max="5" width="8.8515625" style="11" customWidth="1"/>
    <col min="6" max="6" width="5.8515625" style="11" customWidth="1"/>
    <col min="7" max="7" width="5.421875" style="11" customWidth="1"/>
    <col min="8" max="8" width="11.28125" style="11" customWidth="1"/>
    <col min="9" max="9" width="6.28125" style="11" customWidth="1"/>
    <col min="10" max="10" width="7.28125" style="11" customWidth="1"/>
    <col min="11" max="11" width="8.57421875" style="11" customWidth="1"/>
    <col min="12" max="12" width="6.7109375" style="11" customWidth="1"/>
    <col min="13" max="13" width="10.57421875" style="11" customWidth="1"/>
    <col min="14" max="14" width="7.28125" style="11" customWidth="1"/>
    <col min="15" max="15" width="9.00390625" style="11" customWidth="1"/>
    <col min="16" max="16" width="7.00390625" style="11" customWidth="1"/>
    <col min="17" max="17" width="9.421875" style="11" customWidth="1"/>
    <col min="18" max="16384" width="9.140625" style="11" customWidth="1"/>
  </cols>
  <sheetData>
    <row r="1" spans="1:17" ht="15" customHeight="1">
      <c r="A1" s="563" t="s">
        <v>124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8" ht="39.75" customHeight="1">
      <c r="A3" s="564" t="s">
        <v>0</v>
      </c>
      <c r="B3" s="562" t="s">
        <v>87</v>
      </c>
      <c r="C3" s="562" t="s">
        <v>237</v>
      </c>
      <c r="D3" s="564" t="s">
        <v>85</v>
      </c>
      <c r="E3" s="564"/>
      <c r="F3" s="564"/>
      <c r="G3" s="564"/>
      <c r="H3" s="564" t="s">
        <v>93</v>
      </c>
      <c r="I3" s="564"/>
      <c r="J3" s="564"/>
      <c r="K3" s="564"/>
      <c r="L3" s="564"/>
      <c r="M3" s="564"/>
      <c r="N3" s="564"/>
      <c r="O3" s="564"/>
      <c r="P3" s="564"/>
      <c r="Q3" s="564"/>
      <c r="R3" s="564"/>
    </row>
    <row r="4" spans="1:18" ht="15" customHeight="1">
      <c r="A4" s="564"/>
      <c r="B4" s="562"/>
      <c r="C4" s="562"/>
      <c r="D4" s="562" t="s">
        <v>88</v>
      </c>
      <c r="E4" s="562" t="s">
        <v>94</v>
      </c>
      <c r="F4" s="562" t="s">
        <v>90</v>
      </c>
      <c r="G4" s="562" t="s">
        <v>95</v>
      </c>
      <c r="H4" s="562" t="s">
        <v>92</v>
      </c>
      <c r="I4" s="562" t="s">
        <v>74</v>
      </c>
      <c r="J4" s="562" t="s">
        <v>96</v>
      </c>
      <c r="K4" s="562" t="s">
        <v>97</v>
      </c>
      <c r="L4" s="562" t="s">
        <v>74</v>
      </c>
      <c r="M4" s="562" t="s">
        <v>98</v>
      </c>
      <c r="N4" s="562" t="s">
        <v>74</v>
      </c>
      <c r="O4" s="562" t="s">
        <v>99</v>
      </c>
      <c r="P4" s="562" t="s">
        <v>74</v>
      </c>
      <c r="Q4" s="562" t="s">
        <v>100</v>
      </c>
      <c r="R4" s="562" t="s">
        <v>74</v>
      </c>
    </row>
    <row r="5" spans="1:18" ht="60.75" customHeight="1">
      <c r="A5" s="564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</row>
    <row r="6" spans="1:18" ht="15" customHeight="1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12</v>
      </c>
      <c r="L6" s="189"/>
      <c r="M6" s="189">
        <v>14</v>
      </c>
      <c r="N6" s="189"/>
      <c r="O6" s="189">
        <v>16</v>
      </c>
      <c r="P6" s="189"/>
      <c r="Q6" s="189">
        <v>18</v>
      </c>
      <c r="R6" s="16"/>
    </row>
    <row r="7" spans="1:18" ht="15" customHeight="1">
      <c r="A7" s="119">
        <v>1</v>
      </c>
      <c r="B7" s="73" t="s">
        <v>2</v>
      </c>
      <c r="C7" s="88">
        <v>135777</v>
      </c>
      <c r="D7" s="190">
        <v>22</v>
      </c>
      <c r="E7" s="191">
        <v>3</v>
      </c>
      <c r="F7" s="192">
        <v>9</v>
      </c>
      <c r="G7" s="192">
        <v>13</v>
      </c>
      <c r="H7" s="190">
        <v>14241</v>
      </c>
      <c r="I7" s="193">
        <f>H7/C7*100</f>
        <v>10.48852162000928</v>
      </c>
      <c r="J7" s="194">
        <v>480</v>
      </c>
      <c r="K7" s="192">
        <v>3554</v>
      </c>
      <c r="L7" s="241">
        <f>K7/C7*100</f>
        <v>2.6175272689778093</v>
      </c>
      <c r="M7" s="192">
        <f aca="true" t="shared" si="0" ref="M7:M24">H7-K7</f>
        <v>10687</v>
      </c>
      <c r="N7" s="241">
        <f>M7/C7*100</f>
        <v>7.870994351031471</v>
      </c>
      <c r="O7" s="192">
        <v>6645</v>
      </c>
      <c r="P7" s="241">
        <f>O7/C7*100</f>
        <v>4.89405422125986</v>
      </c>
      <c r="Q7" s="192">
        <f aca="true" t="shared" si="1" ref="Q7:Q24">H7-O7</f>
        <v>7596</v>
      </c>
      <c r="R7" s="193">
        <f>Q7/C7*100</f>
        <v>5.59446739874942</v>
      </c>
    </row>
    <row r="8" spans="1:18" ht="15" customHeight="1">
      <c r="A8" s="119">
        <v>2</v>
      </c>
      <c r="B8" s="73" t="s">
        <v>3</v>
      </c>
      <c r="C8" s="88">
        <v>168483</v>
      </c>
      <c r="D8" s="190">
        <v>11</v>
      </c>
      <c r="E8" s="191">
        <v>0</v>
      </c>
      <c r="F8" s="192">
        <v>5</v>
      </c>
      <c r="G8" s="192">
        <v>6</v>
      </c>
      <c r="H8" s="190">
        <v>12205</v>
      </c>
      <c r="I8" s="193">
        <f aca="true" t="shared" si="2" ref="I8:I24">H8/C8*100</f>
        <v>7.24405429627915</v>
      </c>
      <c r="J8" s="194">
        <v>0</v>
      </c>
      <c r="K8" s="192">
        <v>5797</v>
      </c>
      <c r="L8" s="241">
        <f aca="true" t="shared" si="3" ref="L8:L23">K8/C8*100</f>
        <v>3.440703216348237</v>
      </c>
      <c r="M8" s="192">
        <f t="shared" si="0"/>
        <v>6408</v>
      </c>
      <c r="N8" s="241">
        <f aca="true" t="shared" si="4" ref="N8:N24">M8/C8*100</f>
        <v>3.803351079930913</v>
      </c>
      <c r="O8" s="192">
        <v>7657</v>
      </c>
      <c r="P8" s="241">
        <f aca="true" t="shared" si="5" ref="P8:P24">O8/C8*100</f>
        <v>4.544672162770131</v>
      </c>
      <c r="Q8" s="192">
        <f t="shared" si="1"/>
        <v>4548</v>
      </c>
      <c r="R8" s="193">
        <f aca="true" t="shared" si="6" ref="R8:R24">Q8/C8*100</f>
        <v>2.6993821335090185</v>
      </c>
    </row>
    <row r="9" spans="1:18" ht="15" customHeight="1">
      <c r="A9" s="119">
        <v>3</v>
      </c>
      <c r="B9" s="73" t="s">
        <v>4</v>
      </c>
      <c r="C9" s="88">
        <v>453199</v>
      </c>
      <c r="D9" s="190">
        <v>10</v>
      </c>
      <c r="E9" s="191">
        <v>0</v>
      </c>
      <c r="F9" s="192">
        <v>3</v>
      </c>
      <c r="G9" s="192">
        <v>7</v>
      </c>
      <c r="H9" s="190">
        <v>9851</v>
      </c>
      <c r="I9" s="193">
        <f t="shared" si="2"/>
        <v>2.1736588121333016</v>
      </c>
      <c r="J9" s="194">
        <v>0</v>
      </c>
      <c r="K9" s="192">
        <v>2266</v>
      </c>
      <c r="L9" s="241">
        <f t="shared" si="3"/>
        <v>0.5000011032681008</v>
      </c>
      <c r="M9" s="192">
        <f t="shared" si="0"/>
        <v>7585</v>
      </c>
      <c r="N9" s="241">
        <f t="shared" si="4"/>
        <v>1.6736577088652005</v>
      </c>
      <c r="O9" s="192">
        <v>7098</v>
      </c>
      <c r="P9" s="241">
        <f t="shared" si="5"/>
        <v>1.566199395850388</v>
      </c>
      <c r="Q9" s="192">
        <f t="shared" si="1"/>
        <v>2753</v>
      </c>
      <c r="R9" s="193">
        <f t="shared" si="6"/>
        <v>0.6074594162829132</v>
      </c>
    </row>
    <row r="10" spans="1:18" ht="15" customHeight="1">
      <c r="A10" s="119">
        <v>4</v>
      </c>
      <c r="B10" s="73" t="s">
        <v>5</v>
      </c>
      <c r="C10" s="88">
        <v>140472</v>
      </c>
      <c r="D10" s="190">
        <v>10</v>
      </c>
      <c r="E10" s="191">
        <v>4</v>
      </c>
      <c r="F10" s="192">
        <v>4</v>
      </c>
      <c r="G10" s="192">
        <v>6</v>
      </c>
      <c r="H10" s="190">
        <v>16789</v>
      </c>
      <c r="I10" s="193">
        <f t="shared" si="2"/>
        <v>11.951848055128425</v>
      </c>
      <c r="J10" s="194">
        <v>789</v>
      </c>
      <c r="K10" s="192">
        <v>2914</v>
      </c>
      <c r="L10" s="241">
        <f t="shared" si="3"/>
        <v>2.074434762799704</v>
      </c>
      <c r="M10" s="192">
        <f t="shared" si="0"/>
        <v>13875</v>
      </c>
      <c r="N10" s="241">
        <f t="shared" si="4"/>
        <v>9.87741329232872</v>
      </c>
      <c r="O10" s="192">
        <v>10462</v>
      </c>
      <c r="P10" s="241">
        <f t="shared" si="5"/>
        <v>7.447747593826527</v>
      </c>
      <c r="Q10" s="192">
        <f t="shared" si="1"/>
        <v>6327</v>
      </c>
      <c r="R10" s="193">
        <f t="shared" si="6"/>
        <v>4.5041004613018965</v>
      </c>
    </row>
    <row r="11" spans="1:18" ht="15" customHeight="1">
      <c r="A11" s="119">
        <v>5</v>
      </c>
      <c r="B11" s="73" t="s">
        <v>6</v>
      </c>
      <c r="C11" s="88">
        <v>199898</v>
      </c>
      <c r="D11" s="190">
        <v>14</v>
      </c>
      <c r="E11" s="191">
        <v>0</v>
      </c>
      <c r="F11" s="192">
        <v>9</v>
      </c>
      <c r="G11" s="192">
        <v>5</v>
      </c>
      <c r="H11" s="190">
        <v>11227</v>
      </c>
      <c r="I11" s="193">
        <f t="shared" si="2"/>
        <v>5.616364345816367</v>
      </c>
      <c r="J11" s="194">
        <v>0</v>
      </c>
      <c r="K11" s="192">
        <v>3648</v>
      </c>
      <c r="L11" s="241">
        <f t="shared" si="3"/>
        <v>1.8249307146644789</v>
      </c>
      <c r="M11" s="192">
        <f t="shared" si="0"/>
        <v>7579</v>
      </c>
      <c r="N11" s="241">
        <f t="shared" si="4"/>
        <v>3.7914336311518873</v>
      </c>
      <c r="O11" s="192">
        <v>7341</v>
      </c>
      <c r="P11" s="241">
        <f t="shared" si="5"/>
        <v>3.672372910184194</v>
      </c>
      <c r="Q11" s="192">
        <f t="shared" si="1"/>
        <v>3886</v>
      </c>
      <c r="R11" s="193">
        <f t="shared" si="6"/>
        <v>1.9439914356321726</v>
      </c>
    </row>
    <row r="12" spans="1:18" ht="15" customHeight="1">
      <c r="A12" s="119">
        <v>6</v>
      </c>
      <c r="B12" s="73" t="s">
        <v>7</v>
      </c>
      <c r="C12" s="88">
        <v>245688</v>
      </c>
      <c r="D12" s="190">
        <v>21</v>
      </c>
      <c r="E12" s="191">
        <v>0</v>
      </c>
      <c r="F12" s="192">
        <v>16</v>
      </c>
      <c r="G12" s="192">
        <f>D12-F12</f>
        <v>5</v>
      </c>
      <c r="H12" s="190">
        <v>32244</v>
      </c>
      <c r="I12" s="193">
        <f t="shared" si="2"/>
        <v>13.123962098270978</v>
      </c>
      <c r="J12" s="194">
        <v>0</v>
      </c>
      <c r="K12" s="192">
        <v>19361</v>
      </c>
      <c r="L12" s="241">
        <f t="shared" si="3"/>
        <v>7.880319755136596</v>
      </c>
      <c r="M12" s="192">
        <f t="shared" si="0"/>
        <v>12883</v>
      </c>
      <c r="N12" s="241">
        <f t="shared" si="4"/>
        <v>5.243642343134382</v>
      </c>
      <c r="O12" s="192">
        <v>19356</v>
      </c>
      <c r="P12" s="241">
        <f t="shared" si="5"/>
        <v>7.878284653707141</v>
      </c>
      <c r="Q12" s="192">
        <f t="shared" si="1"/>
        <v>12888</v>
      </c>
      <c r="R12" s="193">
        <f t="shared" si="6"/>
        <v>5.245677444563837</v>
      </c>
    </row>
    <row r="13" spans="1:18" ht="15" customHeight="1">
      <c r="A13" s="119">
        <v>7</v>
      </c>
      <c r="B13" s="73" t="s">
        <v>8</v>
      </c>
      <c r="C13" s="88">
        <v>115353</v>
      </c>
      <c r="D13" s="190">
        <v>12</v>
      </c>
      <c r="E13" s="191">
        <v>0</v>
      </c>
      <c r="F13" s="192">
        <v>9</v>
      </c>
      <c r="G13" s="192">
        <f aca="true" t="shared" si="7" ref="G13:G24">D13-F13</f>
        <v>3</v>
      </c>
      <c r="H13" s="190">
        <v>20622</v>
      </c>
      <c r="I13" s="193">
        <f t="shared" si="2"/>
        <v>17.877298379756056</v>
      </c>
      <c r="J13" s="194">
        <v>0</v>
      </c>
      <c r="K13" s="192">
        <v>8653</v>
      </c>
      <c r="L13" s="241">
        <f t="shared" si="3"/>
        <v>7.501322028902586</v>
      </c>
      <c r="M13" s="192">
        <f t="shared" si="0"/>
        <v>11969</v>
      </c>
      <c r="N13" s="241">
        <f t="shared" si="4"/>
        <v>10.375976350853469</v>
      </c>
      <c r="O13" s="192">
        <v>10641</v>
      </c>
      <c r="P13" s="241">
        <f t="shared" si="5"/>
        <v>9.224727575355647</v>
      </c>
      <c r="Q13" s="192">
        <f t="shared" si="1"/>
        <v>9981</v>
      </c>
      <c r="R13" s="193">
        <f t="shared" si="6"/>
        <v>8.652570804400405</v>
      </c>
    </row>
    <row r="14" spans="1:18" ht="15" customHeight="1">
      <c r="A14" s="119">
        <v>8</v>
      </c>
      <c r="B14" s="73" t="s">
        <v>9</v>
      </c>
      <c r="C14" s="88">
        <v>210945</v>
      </c>
      <c r="D14" s="190">
        <v>17</v>
      </c>
      <c r="E14" s="191">
        <v>4</v>
      </c>
      <c r="F14" s="192">
        <v>3</v>
      </c>
      <c r="G14" s="192">
        <f t="shared" si="7"/>
        <v>14</v>
      </c>
      <c r="H14" s="190">
        <v>21169</v>
      </c>
      <c r="I14" s="193">
        <f t="shared" si="2"/>
        <v>10.035317262793619</v>
      </c>
      <c r="J14" s="194">
        <v>712</v>
      </c>
      <c r="K14" s="192">
        <v>1193</v>
      </c>
      <c r="L14" s="241">
        <f t="shared" si="3"/>
        <v>0.5655502619166133</v>
      </c>
      <c r="M14" s="192">
        <f t="shared" si="0"/>
        <v>19976</v>
      </c>
      <c r="N14" s="241">
        <f t="shared" si="4"/>
        <v>9.469767000877006</v>
      </c>
      <c r="O14" s="192">
        <v>12375</v>
      </c>
      <c r="P14" s="241">
        <f t="shared" si="5"/>
        <v>5.866458081490436</v>
      </c>
      <c r="Q14" s="192">
        <f t="shared" si="1"/>
        <v>8794</v>
      </c>
      <c r="R14" s="193">
        <f t="shared" si="6"/>
        <v>4.1688591813031834</v>
      </c>
    </row>
    <row r="15" spans="1:18" ht="15" customHeight="1">
      <c r="A15" s="119">
        <v>9</v>
      </c>
      <c r="B15" s="73" t="s">
        <v>10</v>
      </c>
      <c r="C15" s="88">
        <v>113095</v>
      </c>
      <c r="D15" s="190">
        <v>19</v>
      </c>
      <c r="E15" s="191">
        <v>0</v>
      </c>
      <c r="F15" s="192">
        <v>12</v>
      </c>
      <c r="G15" s="192">
        <f t="shared" si="7"/>
        <v>7</v>
      </c>
      <c r="H15" s="190">
        <v>22132</v>
      </c>
      <c r="I15" s="193">
        <f t="shared" si="2"/>
        <v>19.569388567133824</v>
      </c>
      <c r="J15" s="194">
        <v>0</v>
      </c>
      <c r="K15" s="192">
        <v>8143</v>
      </c>
      <c r="L15" s="241">
        <f t="shared" si="3"/>
        <v>7.200141473982051</v>
      </c>
      <c r="M15" s="192">
        <f t="shared" si="0"/>
        <v>13989</v>
      </c>
      <c r="N15" s="241">
        <f t="shared" si="4"/>
        <v>12.369247093151776</v>
      </c>
      <c r="O15" s="192">
        <v>12608</v>
      </c>
      <c r="P15" s="241">
        <f t="shared" si="5"/>
        <v>11.148149785578495</v>
      </c>
      <c r="Q15" s="192">
        <f t="shared" si="1"/>
        <v>9524</v>
      </c>
      <c r="R15" s="193">
        <f t="shared" si="6"/>
        <v>8.42123878155533</v>
      </c>
    </row>
    <row r="16" spans="1:18" ht="15" customHeight="1">
      <c r="A16" s="119">
        <v>10</v>
      </c>
      <c r="B16" s="73" t="s">
        <v>11</v>
      </c>
      <c r="C16" s="88">
        <v>177013</v>
      </c>
      <c r="D16" s="190">
        <v>17</v>
      </c>
      <c r="E16" s="191">
        <v>1</v>
      </c>
      <c r="F16" s="192">
        <v>11</v>
      </c>
      <c r="G16" s="192">
        <f t="shared" si="7"/>
        <v>6</v>
      </c>
      <c r="H16" s="190">
        <v>10079</v>
      </c>
      <c r="I16" s="193">
        <f t="shared" si="2"/>
        <v>5.69393208408422</v>
      </c>
      <c r="J16" s="194">
        <v>50</v>
      </c>
      <c r="K16" s="192">
        <v>6676</v>
      </c>
      <c r="L16" s="241">
        <f t="shared" si="3"/>
        <v>3.771474411483902</v>
      </c>
      <c r="M16" s="192">
        <f t="shared" si="0"/>
        <v>3403</v>
      </c>
      <c r="N16" s="241">
        <f t="shared" si="4"/>
        <v>1.9224576726003175</v>
      </c>
      <c r="O16" s="192">
        <v>5841</v>
      </c>
      <c r="P16" s="241">
        <f t="shared" si="5"/>
        <v>3.299757644918735</v>
      </c>
      <c r="Q16" s="192">
        <f t="shared" si="1"/>
        <v>4238</v>
      </c>
      <c r="R16" s="193">
        <f t="shared" si="6"/>
        <v>2.3941744391654853</v>
      </c>
    </row>
    <row r="17" spans="1:18" ht="15" customHeight="1">
      <c r="A17" s="119">
        <v>11</v>
      </c>
      <c r="B17" s="73" t="s">
        <v>12</v>
      </c>
      <c r="C17" s="88">
        <v>168128</v>
      </c>
      <c r="D17" s="190">
        <v>10</v>
      </c>
      <c r="E17" s="191">
        <v>4</v>
      </c>
      <c r="F17" s="192">
        <v>2</v>
      </c>
      <c r="G17" s="192">
        <f t="shared" si="7"/>
        <v>8</v>
      </c>
      <c r="H17" s="190">
        <v>12236</v>
      </c>
      <c r="I17" s="193">
        <f t="shared" si="2"/>
        <v>7.277788351732013</v>
      </c>
      <c r="J17" s="194">
        <v>541</v>
      </c>
      <c r="K17" s="192">
        <v>524</v>
      </c>
      <c r="L17" s="241">
        <f t="shared" si="3"/>
        <v>0.3116673011039208</v>
      </c>
      <c r="M17" s="192">
        <f t="shared" si="0"/>
        <v>11712</v>
      </c>
      <c r="N17" s="241">
        <f t="shared" si="4"/>
        <v>6.966121050628093</v>
      </c>
      <c r="O17" s="192">
        <v>7247</v>
      </c>
      <c r="P17" s="241">
        <f t="shared" si="5"/>
        <v>4.310406357061287</v>
      </c>
      <c r="Q17" s="192">
        <f t="shared" si="1"/>
        <v>4989</v>
      </c>
      <c r="R17" s="193">
        <f t="shared" si="6"/>
        <v>2.967381994670727</v>
      </c>
    </row>
    <row r="18" spans="1:18" ht="15" customHeight="1">
      <c r="A18" s="119">
        <v>12</v>
      </c>
      <c r="B18" s="73" t="s">
        <v>13</v>
      </c>
      <c r="C18" s="88">
        <v>114947</v>
      </c>
      <c r="D18" s="190">
        <v>11</v>
      </c>
      <c r="E18" s="191">
        <v>1</v>
      </c>
      <c r="F18" s="192">
        <v>6</v>
      </c>
      <c r="G18" s="192">
        <f t="shared" si="7"/>
        <v>5</v>
      </c>
      <c r="H18" s="190">
        <v>14005</v>
      </c>
      <c r="I18" s="193">
        <f t="shared" si="2"/>
        <v>12.183876047221762</v>
      </c>
      <c r="J18" s="194">
        <v>20</v>
      </c>
      <c r="K18" s="192">
        <v>4051</v>
      </c>
      <c r="L18" s="241">
        <f t="shared" si="3"/>
        <v>3.5242329073399046</v>
      </c>
      <c r="M18" s="192">
        <f t="shared" si="0"/>
        <v>9954</v>
      </c>
      <c r="N18" s="241">
        <f t="shared" si="4"/>
        <v>8.65964313988186</v>
      </c>
      <c r="O18" s="192">
        <v>7383</v>
      </c>
      <c r="P18" s="241">
        <f t="shared" si="5"/>
        <v>6.422960146850287</v>
      </c>
      <c r="Q18" s="192">
        <f t="shared" si="1"/>
        <v>6622</v>
      </c>
      <c r="R18" s="193">
        <f t="shared" si="6"/>
        <v>5.760915900371476</v>
      </c>
    </row>
    <row r="19" spans="1:18" ht="15" customHeight="1">
      <c r="A19" s="119">
        <v>13</v>
      </c>
      <c r="B19" s="73" t="s">
        <v>14</v>
      </c>
      <c r="C19" s="88">
        <v>75171</v>
      </c>
      <c r="D19" s="190">
        <v>10</v>
      </c>
      <c r="E19" s="191">
        <v>1</v>
      </c>
      <c r="F19" s="192">
        <v>2</v>
      </c>
      <c r="G19" s="192">
        <f t="shared" si="7"/>
        <v>8</v>
      </c>
      <c r="H19" s="190">
        <v>8888</v>
      </c>
      <c r="I19" s="193">
        <f t="shared" si="2"/>
        <v>11.82370861103351</v>
      </c>
      <c r="J19" s="194">
        <v>100</v>
      </c>
      <c r="K19" s="192">
        <v>873</v>
      </c>
      <c r="L19" s="241">
        <f t="shared" si="3"/>
        <v>1.161352117172846</v>
      </c>
      <c r="M19" s="192">
        <f t="shared" si="0"/>
        <v>8015</v>
      </c>
      <c r="N19" s="241">
        <f t="shared" si="4"/>
        <v>10.662356493860663</v>
      </c>
      <c r="O19" s="192">
        <v>4342</v>
      </c>
      <c r="P19" s="241">
        <f t="shared" si="5"/>
        <v>5.776163680142608</v>
      </c>
      <c r="Q19" s="192">
        <f t="shared" si="1"/>
        <v>4546</v>
      </c>
      <c r="R19" s="193">
        <f t="shared" si="6"/>
        <v>6.047544930890902</v>
      </c>
    </row>
    <row r="20" spans="1:18" ht="15" customHeight="1">
      <c r="A20" s="119">
        <v>14</v>
      </c>
      <c r="B20" s="73" t="s">
        <v>133</v>
      </c>
      <c r="C20" s="88">
        <v>511649</v>
      </c>
      <c r="D20" s="190">
        <v>13</v>
      </c>
      <c r="E20" s="191">
        <v>1</v>
      </c>
      <c r="F20" s="192">
        <v>6</v>
      </c>
      <c r="G20" s="192">
        <f t="shared" si="7"/>
        <v>7</v>
      </c>
      <c r="H20" s="190">
        <v>12743</v>
      </c>
      <c r="I20" s="193">
        <f t="shared" si="2"/>
        <v>2.490574593129274</v>
      </c>
      <c r="J20" s="194">
        <v>350</v>
      </c>
      <c r="K20" s="192">
        <v>5256</v>
      </c>
      <c r="L20" s="241">
        <f t="shared" si="3"/>
        <v>1.0272667395030577</v>
      </c>
      <c r="M20" s="192">
        <f t="shared" si="0"/>
        <v>7487</v>
      </c>
      <c r="N20" s="241">
        <f t="shared" si="4"/>
        <v>1.4633078536262163</v>
      </c>
      <c r="O20" s="192">
        <v>6561</v>
      </c>
      <c r="P20" s="241">
        <f t="shared" si="5"/>
        <v>1.2823244059892622</v>
      </c>
      <c r="Q20" s="192">
        <f t="shared" si="1"/>
        <v>6182</v>
      </c>
      <c r="R20" s="193">
        <f t="shared" si="6"/>
        <v>1.208250187140012</v>
      </c>
    </row>
    <row r="21" spans="1:18" ht="15" customHeight="1">
      <c r="A21" s="119">
        <v>15</v>
      </c>
      <c r="B21" s="73" t="s">
        <v>148</v>
      </c>
      <c r="C21" s="88">
        <v>212533</v>
      </c>
      <c r="D21" s="190">
        <v>2</v>
      </c>
      <c r="E21" s="191">
        <v>0</v>
      </c>
      <c r="F21" s="192">
        <v>0</v>
      </c>
      <c r="G21" s="192">
        <f t="shared" si="7"/>
        <v>2</v>
      </c>
      <c r="H21" s="190">
        <v>18204</v>
      </c>
      <c r="I21" s="193">
        <f t="shared" si="2"/>
        <v>8.565258101094889</v>
      </c>
      <c r="J21" s="194">
        <v>0</v>
      </c>
      <c r="K21" s="192">
        <v>0</v>
      </c>
      <c r="L21" s="241">
        <f t="shared" si="3"/>
        <v>0</v>
      </c>
      <c r="M21" s="192">
        <f t="shared" si="0"/>
        <v>18204</v>
      </c>
      <c r="N21" s="241">
        <f t="shared" si="4"/>
        <v>8.565258101094889</v>
      </c>
      <c r="O21" s="192">
        <v>9839</v>
      </c>
      <c r="P21" s="241">
        <f t="shared" si="5"/>
        <v>4.6293987286680185</v>
      </c>
      <c r="Q21" s="192">
        <f t="shared" si="1"/>
        <v>8365</v>
      </c>
      <c r="R21" s="193">
        <f t="shared" si="6"/>
        <v>3.9358593724268705</v>
      </c>
    </row>
    <row r="22" spans="1:18" ht="15" customHeight="1">
      <c r="A22" s="119">
        <v>16</v>
      </c>
      <c r="B22" s="73" t="s">
        <v>15</v>
      </c>
      <c r="C22" s="88">
        <v>314683</v>
      </c>
      <c r="D22" s="190">
        <v>9</v>
      </c>
      <c r="E22" s="191">
        <v>1</v>
      </c>
      <c r="F22" s="192">
        <v>0</v>
      </c>
      <c r="G22" s="192">
        <f t="shared" si="7"/>
        <v>9</v>
      </c>
      <c r="H22" s="190">
        <v>20523</v>
      </c>
      <c r="I22" s="193">
        <f t="shared" si="2"/>
        <v>6.521801304805153</v>
      </c>
      <c r="J22" s="194">
        <v>0</v>
      </c>
      <c r="K22" s="192">
        <v>0</v>
      </c>
      <c r="L22" s="241">
        <f t="shared" si="3"/>
        <v>0</v>
      </c>
      <c r="M22" s="192">
        <f t="shared" si="0"/>
        <v>20523</v>
      </c>
      <c r="N22" s="241">
        <f t="shared" si="4"/>
        <v>6.521801304805153</v>
      </c>
      <c r="O22" s="192">
        <v>11742</v>
      </c>
      <c r="P22" s="241">
        <f t="shared" si="5"/>
        <v>3.731374112996253</v>
      </c>
      <c r="Q22" s="192">
        <f t="shared" si="1"/>
        <v>8781</v>
      </c>
      <c r="R22" s="193">
        <f t="shared" si="6"/>
        <v>2.7904271918088996</v>
      </c>
    </row>
    <row r="23" spans="1:18" ht="15" customHeight="1">
      <c r="A23" s="119">
        <v>17</v>
      </c>
      <c r="B23" s="73" t="s">
        <v>134</v>
      </c>
      <c r="C23" s="88">
        <v>240125</v>
      </c>
      <c r="D23" s="190">
        <v>2</v>
      </c>
      <c r="E23" s="195">
        <v>0</v>
      </c>
      <c r="F23" s="192">
        <v>0</v>
      </c>
      <c r="G23" s="192">
        <f t="shared" si="7"/>
        <v>2</v>
      </c>
      <c r="H23" s="190">
        <v>11673</v>
      </c>
      <c r="I23" s="193">
        <f t="shared" si="2"/>
        <v>4.86121811556481</v>
      </c>
      <c r="J23" s="194">
        <v>0</v>
      </c>
      <c r="K23" s="192">
        <v>0</v>
      </c>
      <c r="L23" s="241">
        <f t="shared" si="3"/>
        <v>0</v>
      </c>
      <c r="M23" s="192">
        <f t="shared" si="0"/>
        <v>11673</v>
      </c>
      <c r="N23" s="241">
        <f t="shared" si="4"/>
        <v>4.86121811556481</v>
      </c>
      <c r="O23" s="192">
        <v>7187</v>
      </c>
      <c r="P23" s="241">
        <f t="shared" si="5"/>
        <v>2.9930244664237375</v>
      </c>
      <c r="Q23" s="192">
        <f t="shared" si="1"/>
        <v>4486</v>
      </c>
      <c r="R23" s="193">
        <f t="shared" si="6"/>
        <v>1.8681936491410724</v>
      </c>
    </row>
    <row r="24" spans="1:18" ht="15" customHeight="1">
      <c r="A24" s="188"/>
      <c r="B24" s="225" t="s">
        <v>135</v>
      </c>
      <c r="C24" s="236">
        <v>3597159</v>
      </c>
      <c r="D24" s="237">
        <v>210</v>
      </c>
      <c r="E24" s="238">
        <v>20</v>
      </c>
      <c r="F24" s="239">
        <f>SUM(F7:F23)</f>
        <v>97</v>
      </c>
      <c r="G24" s="239">
        <f t="shared" si="7"/>
        <v>113</v>
      </c>
      <c r="H24" s="237">
        <v>268831</v>
      </c>
      <c r="I24" s="270">
        <f t="shared" si="2"/>
        <v>7.473425556112477</v>
      </c>
      <c r="J24" s="240">
        <f>SUM(J7:J23)</f>
        <v>3042</v>
      </c>
      <c r="K24" s="239">
        <f>SUM(K7:K23)</f>
        <v>72909</v>
      </c>
      <c r="L24" s="242">
        <v>2.1</v>
      </c>
      <c r="M24" s="239">
        <f t="shared" si="0"/>
        <v>195922</v>
      </c>
      <c r="N24" s="242">
        <f t="shared" si="4"/>
        <v>5.446576034031301</v>
      </c>
      <c r="O24" s="239">
        <f>SUM(O7:O23)</f>
        <v>154325</v>
      </c>
      <c r="P24" s="242">
        <f t="shared" si="5"/>
        <v>4.2901912314690565</v>
      </c>
      <c r="Q24" s="239">
        <f t="shared" si="1"/>
        <v>114506</v>
      </c>
      <c r="R24" s="243">
        <f t="shared" si="6"/>
        <v>3.18323432464342</v>
      </c>
    </row>
  </sheetData>
  <sheetProtection/>
  <mergeCells count="21">
    <mergeCell ref="K4:K5"/>
    <mergeCell ref="C3:C5"/>
    <mergeCell ref="A3:A5"/>
    <mergeCell ref="J4:J5"/>
    <mergeCell ref="N4:N5"/>
    <mergeCell ref="M4:M5"/>
    <mergeCell ref="Q4:Q5"/>
    <mergeCell ref="I4:I5"/>
    <mergeCell ref="H3:R3"/>
    <mergeCell ref="R4:R5"/>
    <mergeCell ref="H4:H5"/>
    <mergeCell ref="O4:O5"/>
    <mergeCell ref="A1:Q1"/>
    <mergeCell ref="D4:D5"/>
    <mergeCell ref="E4:E5"/>
    <mergeCell ref="F4:F5"/>
    <mergeCell ref="G4:G5"/>
    <mergeCell ref="B3:B5"/>
    <mergeCell ref="D3:G3"/>
    <mergeCell ref="P4:P5"/>
    <mergeCell ref="L4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4.8515625" style="4" customWidth="1"/>
    <col min="2" max="2" width="20.57421875" style="4" customWidth="1"/>
    <col min="3" max="3" width="12.7109375" style="4" customWidth="1"/>
    <col min="4" max="4" width="6.00390625" style="4" customWidth="1"/>
    <col min="5" max="5" width="3.7109375" style="4" customWidth="1"/>
    <col min="6" max="6" width="6.7109375" style="4" customWidth="1"/>
    <col min="7" max="7" width="6.421875" style="4" customWidth="1"/>
    <col min="8" max="8" width="5.57421875" style="4" customWidth="1"/>
    <col min="9" max="9" width="7.421875" style="4" customWidth="1"/>
    <col min="10" max="10" width="6.8515625" style="4" customWidth="1"/>
    <col min="11" max="11" width="6.28125" style="4" customWidth="1"/>
    <col min="12" max="12" width="6.8515625" style="4" customWidth="1"/>
    <col min="13" max="13" width="6.28125" style="4" customWidth="1"/>
    <col min="14" max="14" width="5.8515625" style="4" customWidth="1"/>
    <col min="15" max="15" width="6.28125" style="4" customWidth="1"/>
    <col min="16" max="16" width="6.140625" style="4" customWidth="1"/>
    <col min="17" max="16384" width="9.140625" style="4" customWidth="1"/>
  </cols>
  <sheetData>
    <row r="1" spans="1:16" ht="15">
      <c r="A1" s="574" t="s">
        <v>60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5"/>
      <c r="N1" s="575"/>
      <c r="O1" s="575"/>
      <c r="P1" s="575"/>
    </row>
    <row r="2" spans="1:16" ht="15" customHeight="1">
      <c r="A2" s="568" t="s">
        <v>0</v>
      </c>
      <c r="B2" s="565" t="s">
        <v>233</v>
      </c>
      <c r="C2" s="565" t="s">
        <v>237</v>
      </c>
      <c r="D2" s="500" t="s">
        <v>85</v>
      </c>
      <c r="E2" s="501"/>
      <c r="F2" s="502"/>
      <c r="G2" s="571" t="s">
        <v>93</v>
      </c>
      <c r="H2" s="572"/>
      <c r="I2" s="572"/>
      <c r="J2" s="572"/>
      <c r="K2" s="572"/>
      <c r="L2" s="572"/>
      <c r="M2" s="572"/>
      <c r="N2" s="572"/>
      <c r="O2" s="572"/>
      <c r="P2" s="573"/>
    </row>
    <row r="3" spans="1:16" ht="15" customHeight="1">
      <c r="A3" s="569"/>
      <c r="B3" s="567"/>
      <c r="C3" s="567"/>
      <c r="D3" s="565" t="s">
        <v>88</v>
      </c>
      <c r="E3" s="565" t="s">
        <v>90</v>
      </c>
      <c r="F3" s="576" t="s">
        <v>95</v>
      </c>
      <c r="G3" s="565" t="s">
        <v>92</v>
      </c>
      <c r="H3" s="565" t="s">
        <v>74</v>
      </c>
      <c r="I3" s="565" t="s">
        <v>97</v>
      </c>
      <c r="J3" s="565" t="s">
        <v>69</v>
      </c>
      <c r="K3" s="576" t="s">
        <v>98</v>
      </c>
      <c r="L3" s="565" t="s">
        <v>69</v>
      </c>
      <c r="M3" s="565" t="s">
        <v>99</v>
      </c>
      <c r="N3" s="565" t="s">
        <v>69</v>
      </c>
      <c r="O3" s="565" t="s">
        <v>100</v>
      </c>
      <c r="P3" s="565" t="s">
        <v>69</v>
      </c>
    </row>
    <row r="4" spans="1:16" ht="40.5" customHeight="1">
      <c r="A4" s="570"/>
      <c r="B4" s="566"/>
      <c r="C4" s="566"/>
      <c r="D4" s="566"/>
      <c r="E4" s="566"/>
      <c r="F4" s="577"/>
      <c r="G4" s="566"/>
      <c r="H4" s="566"/>
      <c r="I4" s="566"/>
      <c r="J4" s="566"/>
      <c r="K4" s="577"/>
      <c r="L4" s="566"/>
      <c r="M4" s="566"/>
      <c r="N4" s="566"/>
      <c r="O4" s="566"/>
      <c r="P4" s="566"/>
    </row>
    <row r="5" spans="1:16" ht="16.5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213">
        <v>6</v>
      </c>
      <c r="G5" s="164">
        <v>7</v>
      </c>
      <c r="H5" s="164">
        <v>8</v>
      </c>
      <c r="I5" s="164">
        <v>9</v>
      </c>
      <c r="J5" s="164">
        <v>10</v>
      </c>
      <c r="K5" s="213">
        <v>11</v>
      </c>
      <c r="L5" s="213">
        <v>12</v>
      </c>
      <c r="M5" s="164">
        <v>13</v>
      </c>
      <c r="N5" s="213">
        <v>14</v>
      </c>
      <c r="O5" s="164">
        <v>15</v>
      </c>
      <c r="P5" s="213">
        <v>16</v>
      </c>
    </row>
    <row r="6" spans="1:16" ht="16.5">
      <c r="A6" s="165">
        <v>1</v>
      </c>
      <c r="B6" s="73" t="s">
        <v>2</v>
      </c>
      <c r="C6" s="83">
        <v>135777</v>
      </c>
      <c r="D6" s="190">
        <v>1</v>
      </c>
      <c r="E6" s="221">
        <v>1</v>
      </c>
      <c r="F6" s="221">
        <v>0</v>
      </c>
      <c r="G6" s="190">
        <v>210</v>
      </c>
      <c r="H6" s="244">
        <f>G6/C6*100</f>
        <v>0.15466537042356218</v>
      </c>
      <c r="I6" s="221">
        <v>210</v>
      </c>
      <c r="J6" s="245">
        <f>I6/C6*100</f>
        <v>0.15466537042356218</v>
      </c>
      <c r="K6" s="221">
        <v>0</v>
      </c>
      <c r="L6" s="245">
        <f>K6/C6*100</f>
        <v>0</v>
      </c>
      <c r="M6" s="221">
        <v>128</v>
      </c>
      <c r="N6" s="245">
        <f>M6/C6*100</f>
        <v>0.09427222578198075</v>
      </c>
      <c r="O6" s="221">
        <v>82</v>
      </c>
      <c r="P6" s="245">
        <f>O6/C6*100</f>
        <v>0.060393144641581416</v>
      </c>
    </row>
    <row r="7" spans="1:16" ht="16.5">
      <c r="A7" s="165">
        <v>2</v>
      </c>
      <c r="B7" s="73" t="s">
        <v>3</v>
      </c>
      <c r="C7" s="83">
        <v>168483</v>
      </c>
      <c r="D7" s="190">
        <v>1</v>
      </c>
      <c r="E7" s="221">
        <v>0</v>
      </c>
      <c r="F7" s="221">
        <v>1</v>
      </c>
      <c r="G7" s="190">
        <v>630</v>
      </c>
      <c r="H7" s="244">
        <f aca="true" t="shared" si="0" ref="H7:H23">G7/C7*100</f>
        <v>0.3739249657235448</v>
      </c>
      <c r="I7" s="221">
        <v>0</v>
      </c>
      <c r="J7" s="245">
        <f aca="true" t="shared" si="1" ref="J7:J23">I7/C7*100</f>
        <v>0</v>
      </c>
      <c r="K7" s="221">
        <v>630</v>
      </c>
      <c r="L7" s="245">
        <f aca="true" t="shared" si="2" ref="L7:L23">K7/C7*100</f>
        <v>0.3739249657235448</v>
      </c>
      <c r="M7" s="221">
        <v>417</v>
      </c>
      <c r="N7" s="245">
        <f aca="true" t="shared" si="3" ref="N7:N23">M7/C7*100</f>
        <v>0.2475027154074892</v>
      </c>
      <c r="O7" s="221">
        <v>213</v>
      </c>
      <c r="P7" s="245">
        <f aca="true" t="shared" si="4" ref="P7:P23">O7/C7*100</f>
        <v>0.12642225031605564</v>
      </c>
    </row>
    <row r="8" spans="1:16" ht="16.5">
      <c r="A8" s="165">
        <v>3</v>
      </c>
      <c r="B8" s="73" t="s">
        <v>4</v>
      </c>
      <c r="C8" s="88">
        <v>453199</v>
      </c>
      <c r="D8" s="190">
        <v>1</v>
      </c>
      <c r="E8" s="221">
        <v>0</v>
      </c>
      <c r="F8" s="221">
        <v>1</v>
      </c>
      <c r="G8" s="190">
        <v>646</v>
      </c>
      <c r="H8" s="244">
        <f t="shared" si="0"/>
        <v>0.1425422386192379</v>
      </c>
      <c r="I8" s="221">
        <v>0</v>
      </c>
      <c r="J8" s="245">
        <f t="shared" si="1"/>
        <v>0</v>
      </c>
      <c r="K8" s="221">
        <v>646</v>
      </c>
      <c r="L8" s="245">
        <f t="shared" si="2"/>
        <v>0.1425422386192379</v>
      </c>
      <c r="M8" s="221">
        <v>365</v>
      </c>
      <c r="N8" s="245">
        <f t="shared" si="3"/>
        <v>0.08053857135607095</v>
      </c>
      <c r="O8" s="221">
        <v>281</v>
      </c>
      <c r="P8" s="245">
        <f t="shared" si="4"/>
        <v>0.06200366726316696</v>
      </c>
    </row>
    <row r="9" spans="1:16" ht="16.5">
      <c r="A9" s="165">
        <v>4</v>
      </c>
      <c r="B9" s="73" t="s">
        <v>5</v>
      </c>
      <c r="C9" s="83">
        <v>140472</v>
      </c>
      <c r="D9" s="190">
        <v>0</v>
      </c>
      <c r="E9" s="221">
        <v>0</v>
      </c>
      <c r="F9" s="221">
        <v>0</v>
      </c>
      <c r="G9" s="190">
        <v>0</v>
      </c>
      <c r="H9" s="244">
        <f t="shared" si="0"/>
        <v>0</v>
      </c>
      <c r="I9" s="221">
        <v>0</v>
      </c>
      <c r="J9" s="245">
        <f t="shared" si="1"/>
        <v>0</v>
      </c>
      <c r="K9" s="221">
        <v>0</v>
      </c>
      <c r="L9" s="245">
        <f t="shared" si="2"/>
        <v>0</v>
      </c>
      <c r="M9" s="221">
        <v>0</v>
      </c>
      <c r="N9" s="245">
        <f t="shared" si="3"/>
        <v>0</v>
      </c>
      <c r="O9" s="221">
        <v>0</v>
      </c>
      <c r="P9" s="245">
        <f t="shared" si="4"/>
        <v>0</v>
      </c>
    </row>
    <row r="10" spans="1:16" ht="16.5">
      <c r="A10" s="165">
        <v>5</v>
      </c>
      <c r="B10" s="73" t="s">
        <v>6</v>
      </c>
      <c r="C10" s="92">
        <v>199898</v>
      </c>
      <c r="D10" s="190">
        <v>3</v>
      </c>
      <c r="E10" s="246">
        <v>0</v>
      </c>
      <c r="F10" s="246">
        <v>3</v>
      </c>
      <c r="G10" s="190">
        <v>1907</v>
      </c>
      <c r="H10" s="244">
        <f t="shared" si="0"/>
        <v>0.9539865331318972</v>
      </c>
      <c r="I10" s="246">
        <v>0</v>
      </c>
      <c r="J10" s="245">
        <f t="shared" si="1"/>
        <v>0</v>
      </c>
      <c r="K10" s="246">
        <v>1907</v>
      </c>
      <c r="L10" s="245">
        <f t="shared" si="2"/>
        <v>0.9539865331318972</v>
      </c>
      <c r="M10" s="246">
        <v>1331</v>
      </c>
      <c r="N10" s="245">
        <f t="shared" si="3"/>
        <v>0.6658395781848743</v>
      </c>
      <c r="O10" s="246">
        <v>576</v>
      </c>
      <c r="P10" s="245">
        <f t="shared" si="4"/>
        <v>0.28814695494702297</v>
      </c>
    </row>
    <row r="11" spans="1:16" ht="16.5">
      <c r="A11" s="165">
        <v>6</v>
      </c>
      <c r="B11" s="73" t="s">
        <v>7</v>
      </c>
      <c r="C11" s="83">
        <v>245688</v>
      </c>
      <c r="D11" s="190">
        <v>2</v>
      </c>
      <c r="E11" s="221">
        <v>2</v>
      </c>
      <c r="F11" s="221">
        <v>0</v>
      </c>
      <c r="G11" s="190">
        <v>2175</v>
      </c>
      <c r="H11" s="244">
        <f t="shared" si="0"/>
        <v>0.8852691218130312</v>
      </c>
      <c r="I11" s="221">
        <v>2175</v>
      </c>
      <c r="J11" s="245">
        <f t="shared" si="1"/>
        <v>0.8852691218130312</v>
      </c>
      <c r="K11" s="221">
        <v>0</v>
      </c>
      <c r="L11" s="245">
        <f t="shared" si="2"/>
        <v>0</v>
      </c>
      <c r="M11" s="221">
        <v>1188</v>
      </c>
      <c r="N11" s="245">
        <f t="shared" si="3"/>
        <v>0.483540099638566</v>
      </c>
      <c r="O11" s="221">
        <v>987</v>
      </c>
      <c r="P11" s="245">
        <f t="shared" si="4"/>
        <v>0.4017290221744652</v>
      </c>
    </row>
    <row r="12" spans="1:16" ht="16.5">
      <c r="A12" s="165">
        <v>7</v>
      </c>
      <c r="B12" s="73" t="s">
        <v>8</v>
      </c>
      <c r="C12" s="83">
        <v>115353</v>
      </c>
      <c r="D12" s="190">
        <v>1</v>
      </c>
      <c r="E12" s="221">
        <v>0</v>
      </c>
      <c r="F12" s="221">
        <v>1</v>
      </c>
      <c r="G12" s="190">
        <v>450</v>
      </c>
      <c r="H12" s="244">
        <f t="shared" si="0"/>
        <v>0.3901068892876648</v>
      </c>
      <c r="I12" s="221">
        <v>0</v>
      </c>
      <c r="J12" s="245">
        <f t="shared" si="1"/>
        <v>0</v>
      </c>
      <c r="K12" s="221">
        <v>450</v>
      </c>
      <c r="L12" s="245">
        <f t="shared" si="2"/>
        <v>0.3901068892876648</v>
      </c>
      <c r="M12" s="221">
        <v>266</v>
      </c>
      <c r="N12" s="245">
        <f t="shared" si="3"/>
        <v>0.23059651677893078</v>
      </c>
      <c r="O12" s="221">
        <v>184</v>
      </c>
      <c r="P12" s="245">
        <f t="shared" si="4"/>
        <v>0.15951037250873407</v>
      </c>
    </row>
    <row r="13" spans="1:16" ht="16.5">
      <c r="A13" s="165">
        <v>8</v>
      </c>
      <c r="B13" s="73" t="s">
        <v>9</v>
      </c>
      <c r="C13" s="83">
        <v>210945</v>
      </c>
      <c r="D13" s="190">
        <v>1</v>
      </c>
      <c r="E13" s="221">
        <v>0</v>
      </c>
      <c r="F13" s="221">
        <v>1</v>
      </c>
      <c r="G13" s="190">
        <v>690</v>
      </c>
      <c r="H13" s="244">
        <f t="shared" si="0"/>
        <v>0.32709948090734553</v>
      </c>
      <c r="I13" s="221">
        <v>0</v>
      </c>
      <c r="J13" s="245">
        <f t="shared" si="1"/>
        <v>0</v>
      </c>
      <c r="K13" s="221">
        <v>690</v>
      </c>
      <c r="L13" s="245">
        <f t="shared" si="2"/>
        <v>0.32709948090734553</v>
      </c>
      <c r="M13" s="221">
        <v>355</v>
      </c>
      <c r="N13" s="245">
        <f t="shared" si="3"/>
        <v>0.16829031264073574</v>
      </c>
      <c r="O13" s="221">
        <v>335</v>
      </c>
      <c r="P13" s="245">
        <f t="shared" si="4"/>
        <v>0.15880916826660976</v>
      </c>
    </row>
    <row r="14" spans="1:16" ht="16.5">
      <c r="A14" s="165">
        <v>9</v>
      </c>
      <c r="B14" s="73" t="s">
        <v>10</v>
      </c>
      <c r="C14" s="83">
        <v>113095</v>
      </c>
      <c r="D14" s="190">
        <v>0</v>
      </c>
      <c r="E14" s="221">
        <v>0</v>
      </c>
      <c r="F14" s="221">
        <v>0</v>
      </c>
      <c r="G14" s="190">
        <v>0</v>
      </c>
      <c r="H14" s="244">
        <f t="shared" si="0"/>
        <v>0</v>
      </c>
      <c r="I14" s="221">
        <v>0</v>
      </c>
      <c r="J14" s="245">
        <f t="shared" si="1"/>
        <v>0</v>
      </c>
      <c r="K14" s="221">
        <v>0</v>
      </c>
      <c r="L14" s="245">
        <f t="shared" si="2"/>
        <v>0</v>
      </c>
      <c r="M14" s="221">
        <v>0</v>
      </c>
      <c r="N14" s="245">
        <f t="shared" si="3"/>
        <v>0</v>
      </c>
      <c r="O14" s="221">
        <v>0</v>
      </c>
      <c r="P14" s="245">
        <f t="shared" si="4"/>
        <v>0</v>
      </c>
    </row>
    <row r="15" spans="1:16" ht="21.75" customHeight="1">
      <c r="A15" s="165">
        <v>10</v>
      </c>
      <c r="B15" s="73" t="s">
        <v>11</v>
      </c>
      <c r="C15" s="113">
        <v>177013</v>
      </c>
      <c r="D15" s="190">
        <v>0</v>
      </c>
      <c r="E15" s="116">
        <v>0</v>
      </c>
      <c r="F15" s="116">
        <v>0</v>
      </c>
      <c r="G15" s="190">
        <v>0</v>
      </c>
      <c r="H15" s="244">
        <f t="shared" si="0"/>
        <v>0</v>
      </c>
      <c r="I15" s="116">
        <v>0</v>
      </c>
      <c r="J15" s="117">
        <f t="shared" si="1"/>
        <v>0</v>
      </c>
      <c r="K15" s="116">
        <v>0</v>
      </c>
      <c r="L15" s="117">
        <f t="shared" si="2"/>
        <v>0</v>
      </c>
      <c r="M15" s="116">
        <v>0</v>
      </c>
      <c r="N15" s="117">
        <f t="shared" si="3"/>
        <v>0</v>
      </c>
      <c r="O15" s="116">
        <v>0</v>
      </c>
      <c r="P15" s="117">
        <f t="shared" si="4"/>
        <v>0</v>
      </c>
    </row>
    <row r="16" spans="1:16" ht="16.5">
      <c r="A16" s="165">
        <v>11</v>
      </c>
      <c r="B16" s="73" t="s">
        <v>12</v>
      </c>
      <c r="C16" s="83">
        <v>168128</v>
      </c>
      <c r="D16" s="190">
        <v>0</v>
      </c>
      <c r="E16" s="221">
        <v>0</v>
      </c>
      <c r="F16" s="221">
        <v>0</v>
      </c>
      <c r="G16" s="190">
        <v>0</v>
      </c>
      <c r="H16" s="244">
        <f t="shared" si="0"/>
        <v>0</v>
      </c>
      <c r="I16" s="221">
        <v>0</v>
      </c>
      <c r="J16" s="245">
        <f t="shared" si="1"/>
        <v>0</v>
      </c>
      <c r="K16" s="221">
        <v>0</v>
      </c>
      <c r="L16" s="245">
        <f t="shared" si="2"/>
        <v>0</v>
      </c>
      <c r="M16" s="221">
        <v>0</v>
      </c>
      <c r="N16" s="245">
        <f t="shared" si="3"/>
        <v>0</v>
      </c>
      <c r="O16" s="221">
        <v>0</v>
      </c>
      <c r="P16" s="245">
        <f t="shared" si="4"/>
        <v>0</v>
      </c>
    </row>
    <row r="17" spans="1:16" ht="16.5">
      <c r="A17" s="165">
        <v>12</v>
      </c>
      <c r="B17" s="73" t="s">
        <v>13</v>
      </c>
      <c r="C17" s="83">
        <v>114947</v>
      </c>
      <c r="D17" s="190">
        <v>1</v>
      </c>
      <c r="E17" s="221">
        <v>0</v>
      </c>
      <c r="F17" s="221">
        <v>1</v>
      </c>
      <c r="G17" s="190">
        <v>1329</v>
      </c>
      <c r="H17" s="244">
        <f t="shared" si="0"/>
        <v>1.1561850244025507</v>
      </c>
      <c r="I17" s="221">
        <v>0</v>
      </c>
      <c r="J17" s="245">
        <f t="shared" si="1"/>
        <v>0</v>
      </c>
      <c r="K17" s="221">
        <v>1329</v>
      </c>
      <c r="L17" s="245">
        <f t="shared" si="2"/>
        <v>1.1561850244025507</v>
      </c>
      <c r="M17" s="221">
        <v>849</v>
      </c>
      <c r="N17" s="245">
        <f t="shared" si="3"/>
        <v>0.7386012684106589</v>
      </c>
      <c r="O17" s="221">
        <v>480</v>
      </c>
      <c r="P17" s="245">
        <f t="shared" si="4"/>
        <v>0.41758375599189196</v>
      </c>
    </row>
    <row r="18" spans="1:16" ht="16.5">
      <c r="A18" s="165">
        <v>13</v>
      </c>
      <c r="B18" s="73" t="s">
        <v>14</v>
      </c>
      <c r="C18" s="83">
        <v>75171</v>
      </c>
      <c r="D18" s="190">
        <v>0</v>
      </c>
      <c r="E18" s="221">
        <v>0</v>
      </c>
      <c r="F18" s="221">
        <v>0</v>
      </c>
      <c r="G18" s="190">
        <v>0</v>
      </c>
      <c r="H18" s="244">
        <f t="shared" si="0"/>
        <v>0</v>
      </c>
      <c r="I18" s="221">
        <v>0</v>
      </c>
      <c r="J18" s="245">
        <f t="shared" si="1"/>
        <v>0</v>
      </c>
      <c r="K18" s="221">
        <v>0</v>
      </c>
      <c r="L18" s="245">
        <f t="shared" si="2"/>
        <v>0</v>
      </c>
      <c r="M18" s="221">
        <v>0</v>
      </c>
      <c r="N18" s="245">
        <f t="shared" si="3"/>
        <v>0</v>
      </c>
      <c r="O18" s="221">
        <v>0</v>
      </c>
      <c r="P18" s="245">
        <f t="shared" si="4"/>
        <v>0</v>
      </c>
    </row>
    <row r="19" spans="1:16" ht="16.5">
      <c r="A19" s="165">
        <v>14</v>
      </c>
      <c r="B19" s="73" t="s">
        <v>133</v>
      </c>
      <c r="C19" s="83">
        <v>511649</v>
      </c>
      <c r="D19" s="190">
        <v>1</v>
      </c>
      <c r="E19" s="221">
        <v>0</v>
      </c>
      <c r="F19" s="221">
        <v>1</v>
      </c>
      <c r="G19" s="190">
        <v>408</v>
      </c>
      <c r="H19" s="244">
        <f t="shared" si="0"/>
        <v>0.07974216699338804</v>
      </c>
      <c r="I19" s="221">
        <v>0</v>
      </c>
      <c r="J19" s="245">
        <f t="shared" si="1"/>
        <v>0</v>
      </c>
      <c r="K19" s="221">
        <v>408</v>
      </c>
      <c r="L19" s="245">
        <f t="shared" si="2"/>
        <v>0.07974216699338804</v>
      </c>
      <c r="M19" s="221">
        <v>212</v>
      </c>
      <c r="N19" s="245">
        <f t="shared" si="3"/>
        <v>0.04143465539852516</v>
      </c>
      <c r="O19" s="221">
        <v>196</v>
      </c>
      <c r="P19" s="245">
        <f t="shared" si="4"/>
        <v>0.038307511594862884</v>
      </c>
    </row>
    <row r="20" spans="1:16" ht="16.5">
      <c r="A20" s="165">
        <v>15</v>
      </c>
      <c r="B20" s="73" t="s">
        <v>148</v>
      </c>
      <c r="C20" s="83">
        <v>212533</v>
      </c>
      <c r="D20" s="190">
        <v>0</v>
      </c>
      <c r="E20" s="221">
        <v>0</v>
      </c>
      <c r="F20" s="221">
        <v>0</v>
      </c>
      <c r="G20" s="190">
        <v>0</v>
      </c>
      <c r="H20" s="244">
        <f t="shared" si="0"/>
        <v>0</v>
      </c>
      <c r="I20" s="221">
        <v>0</v>
      </c>
      <c r="J20" s="245">
        <f t="shared" si="1"/>
        <v>0</v>
      </c>
      <c r="K20" s="221">
        <v>0</v>
      </c>
      <c r="L20" s="245">
        <f t="shared" si="2"/>
        <v>0</v>
      </c>
      <c r="M20" s="221">
        <v>0</v>
      </c>
      <c r="N20" s="245">
        <f t="shared" si="3"/>
        <v>0</v>
      </c>
      <c r="O20" s="221">
        <v>0</v>
      </c>
      <c r="P20" s="245">
        <f t="shared" si="4"/>
        <v>0</v>
      </c>
    </row>
    <row r="21" spans="1:16" ht="16.5">
      <c r="A21" s="165">
        <v>16</v>
      </c>
      <c r="B21" s="73" t="s">
        <v>15</v>
      </c>
      <c r="C21" s="83">
        <v>314683</v>
      </c>
      <c r="D21" s="190">
        <v>0</v>
      </c>
      <c r="E21" s="221">
        <v>0</v>
      </c>
      <c r="F21" s="221">
        <v>0</v>
      </c>
      <c r="G21" s="190">
        <v>0</v>
      </c>
      <c r="H21" s="244">
        <f t="shared" si="0"/>
        <v>0</v>
      </c>
      <c r="I21" s="221">
        <v>0</v>
      </c>
      <c r="J21" s="245">
        <f t="shared" si="1"/>
        <v>0</v>
      </c>
      <c r="K21" s="221">
        <v>0</v>
      </c>
      <c r="L21" s="245">
        <f t="shared" si="2"/>
        <v>0</v>
      </c>
      <c r="M21" s="221">
        <v>0</v>
      </c>
      <c r="N21" s="245">
        <f t="shared" si="3"/>
        <v>0</v>
      </c>
      <c r="O21" s="221">
        <v>0</v>
      </c>
      <c r="P21" s="245">
        <f t="shared" si="4"/>
        <v>0</v>
      </c>
    </row>
    <row r="22" spans="1:16" ht="16.5">
      <c r="A22" s="165">
        <v>17</v>
      </c>
      <c r="B22" s="73" t="s">
        <v>134</v>
      </c>
      <c r="C22" s="83">
        <v>240125</v>
      </c>
      <c r="D22" s="190">
        <v>1</v>
      </c>
      <c r="E22" s="221">
        <v>0</v>
      </c>
      <c r="F22" s="221">
        <v>1</v>
      </c>
      <c r="G22" s="190">
        <v>880</v>
      </c>
      <c r="H22" s="244">
        <f t="shared" si="0"/>
        <v>0.36647579385736595</v>
      </c>
      <c r="I22" s="221">
        <v>0</v>
      </c>
      <c r="J22" s="245">
        <f t="shared" si="1"/>
        <v>0</v>
      </c>
      <c r="K22" s="221">
        <v>880</v>
      </c>
      <c r="L22" s="245">
        <f t="shared" si="2"/>
        <v>0.36647579385736595</v>
      </c>
      <c r="M22" s="221">
        <v>514</v>
      </c>
      <c r="N22" s="245">
        <f t="shared" si="3"/>
        <v>0.21405517959396148</v>
      </c>
      <c r="O22" s="221">
        <v>366</v>
      </c>
      <c r="P22" s="245">
        <f t="shared" si="4"/>
        <v>0.15242061426340447</v>
      </c>
    </row>
    <row r="23" spans="1:16" ht="16.5">
      <c r="A23" s="68"/>
      <c r="B23" s="225" t="s">
        <v>135</v>
      </c>
      <c r="C23" s="236">
        <v>3597159</v>
      </c>
      <c r="D23" s="237">
        <v>13</v>
      </c>
      <c r="E23" s="239">
        <f>SUM(E6:E22)</f>
        <v>3</v>
      </c>
      <c r="F23" s="239">
        <f>SUM(F6:F22)</f>
        <v>10</v>
      </c>
      <c r="G23" s="237">
        <v>9325</v>
      </c>
      <c r="H23" s="247">
        <f t="shared" si="0"/>
        <v>0.2592323553115111</v>
      </c>
      <c r="I23" s="239">
        <f>SUM(I6:I22)</f>
        <v>2385</v>
      </c>
      <c r="J23" s="248">
        <f t="shared" si="1"/>
        <v>0.0663023235836948</v>
      </c>
      <c r="K23" s="239">
        <f>SUM(K6:K22)</f>
        <v>6940</v>
      </c>
      <c r="L23" s="242">
        <f t="shared" si="2"/>
        <v>0.1929300317278163</v>
      </c>
      <c r="M23" s="239">
        <f>SUM(M6:M22)</f>
        <v>5625</v>
      </c>
      <c r="N23" s="242">
        <f t="shared" si="3"/>
        <v>0.15637340467852548</v>
      </c>
      <c r="O23" s="239">
        <f>SUM(O6:O22)</f>
        <v>3700</v>
      </c>
      <c r="P23" s="242">
        <f t="shared" si="4"/>
        <v>0.10285895063298564</v>
      </c>
    </row>
  </sheetData>
  <sheetProtection/>
  <mergeCells count="19">
    <mergeCell ref="A2:A4"/>
    <mergeCell ref="D2:F2"/>
    <mergeCell ref="G2:P2"/>
    <mergeCell ref="A1:P1"/>
    <mergeCell ref="F3:F4"/>
    <mergeCell ref="O3:O4"/>
    <mergeCell ref="K3:K4"/>
    <mergeCell ref="D3:D4"/>
    <mergeCell ref="L3:L4"/>
    <mergeCell ref="G3:G4"/>
    <mergeCell ref="P3:P4"/>
    <mergeCell ref="I3:I4"/>
    <mergeCell ref="M3:M4"/>
    <mergeCell ref="B2:B4"/>
    <mergeCell ref="N3:N4"/>
    <mergeCell ref="E3:E4"/>
    <mergeCell ref="J3:J4"/>
    <mergeCell ref="H3:H4"/>
    <mergeCell ref="C2:C4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PageLayoutView="0" workbookViewId="0" topLeftCell="A7">
      <selection activeCell="B24" sqref="B24:P24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11.7109375" style="0" customWidth="1"/>
    <col min="4" max="4" width="6.57421875" style="0" customWidth="1"/>
    <col min="5" max="5" width="6.28125" style="0" customWidth="1"/>
    <col min="7" max="7" width="7.7109375" style="0" customWidth="1"/>
    <col min="8" max="8" width="6.140625" style="0" customWidth="1"/>
    <col min="9" max="9" width="8.7109375" style="0" customWidth="1"/>
    <col min="10" max="10" width="7.28125" style="0" customWidth="1"/>
    <col min="11" max="11" width="7.140625" style="0" customWidth="1"/>
    <col min="12" max="12" width="6.8515625" style="0" customWidth="1"/>
    <col min="13" max="13" width="8.7109375" style="0" customWidth="1"/>
    <col min="14" max="14" width="7.7109375" style="0" customWidth="1"/>
    <col min="15" max="15" width="9.140625" style="0" customWidth="1"/>
    <col min="16" max="16" width="8.00390625" style="0" customWidth="1"/>
  </cols>
  <sheetData>
    <row r="1" spans="1:16" ht="36" customHeight="1">
      <c r="A1" s="580" t="s">
        <v>125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6" ht="18.75">
      <c r="A2" s="139"/>
      <c r="B2" s="139"/>
      <c r="C2" s="139"/>
      <c r="D2" s="139"/>
      <c r="E2" s="140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23.25" customHeight="1">
      <c r="A3" s="581" t="s">
        <v>0</v>
      </c>
      <c r="B3" s="578" t="s">
        <v>87</v>
      </c>
      <c r="C3" s="141"/>
      <c r="D3" s="585" t="s">
        <v>85</v>
      </c>
      <c r="E3" s="586"/>
      <c r="F3" s="587"/>
      <c r="G3" s="549" t="s">
        <v>93</v>
      </c>
      <c r="H3" s="550"/>
      <c r="I3" s="550"/>
      <c r="J3" s="550"/>
      <c r="K3" s="550"/>
      <c r="L3" s="550"/>
      <c r="M3" s="550"/>
      <c r="N3" s="550"/>
      <c r="O3" s="550"/>
      <c r="P3" s="551"/>
    </row>
    <row r="4" spans="1:16" ht="71.25" customHeight="1">
      <c r="A4" s="582"/>
      <c r="B4" s="584"/>
      <c r="C4" s="142" t="s">
        <v>179</v>
      </c>
      <c r="D4" s="578" t="s">
        <v>88</v>
      </c>
      <c r="E4" s="578" t="s">
        <v>90</v>
      </c>
      <c r="F4" s="578" t="s">
        <v>95</v>
      </c>
      <c r="G4" s="578" t="s">
        <v>92</v>
      </c>
      <c r="H4" s="578" t="s">
        <v>74</v>
      </c>
      <c r="I4" s="578" t="s">
        <v>97</v>
      </c>
      <c r="J4" s="578" t="s">
        <v>69</v>
      </c>
      <c r="K4" s="578" t="s">
        <v>98</v>
      </c>
      <c r="L4" s="578" t="s">
        <v>69</v>
      </c>
      <c r="M4" s="578" t="s">
        <v>99</v>
      </c>
      <c r="N4" s="578" t="s">
        <v>69</v>
      </c>
      <c r="O4" s="578" t="s">
        <v>100</v>
      </c>
      <c r="P4" s="578" t="s">
        <v>69</v>
      </c>
    </row>
    <row r="5" spans="1:16" ht="15">
      <c r="A5" s="583"/>
      <c r="B5" s="579"/>
      <c r="C5" s="143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</row>
    <row r="6" spans="1:16" ht="18.75">
      <c r="A6" s="103">
        <v>1</v>
      </c>
      <c r="B6" s="103">
        <v>2</v>
      </c>
      <c r="C6" s="103">
        <v>3</v>
      </c>
      <c r="D6" s="103">
        <v>4</v>
      </c>
      <c r="E6" s="103">
        <v>6</v>
      </c>
      <c r="F6" s="103">
        <v>7</v>
      </c>
      <c r="G6" s="103">
        <v>8</v>
      </c>
      <c r="H6" s="103">
        <v>9</v>
      </c>
      <c r="I6" s="103">
        <v>12</v>
      </c>
      <c r="J6" s="103">
        <v>13</v>
      </c>
      <c r="K6" s="103">
        <v>14</v>
      </c>
      <c r="L6" s="103">
        <v>15</v>
      </c>
      <c r="M6" s="103">
        <v>16</v>
      </c>
      <c r="N6" s="103">
        <v>17</v>
      </c>
      <c r="O6" s="103">
        <v>18</v>
      </c>
      <c r="P6" s="103">
        <v>19</v>
      </c>
    </row>
    <row r="7" spans="1:16" ht="18.75">
      <c r="A7" s="144">
        <v>1</v>
      </c>
      <c r="B7" s="136" t="s">
        <v>2</v>
      </c>
      <c r="C7" s="148">
        <v>135777</v>
      </c>
      <c r="D7" s="149">
        <v>1</v>
      </c>
      <c r="E7" s="150">
        <v>0</v>
      </c>
      <c r="F7" s="150">
        <v>1</v>
      </c>
      <c r="G7" s="149">
        <v>0</v>
      </c>
      <c r="H7" s="151">
        <f>G7/C7*100</f>
        <v>0</v>
      </c>
      <c r="I7" s="148">
        <v>0</v>
      </c>
      <c r="J7" s="152">
        <f>I7/C7*100</f>
        <v>0</v>
      </c>
      <c r="K7" s="148">
        <v>0</v>
      </c>
      <c r="L7" s="152">
        <f>K7/C7*100</f>
        <v>0</v>
      </c>
      <c r="M7" s="148">
        <v>0</v>
      </c>
      <c r="N7" s="152">
        <f>M7/C7*100</f>
        <v>0</v>
      </c>
      <c r="O7" s="148">
        <v>0</v>
      </c>
      <c r="P7" s="153">
        <f>O7/C7*100</f>
        <v>0</v>
      </c>
    </row>
    <row r="8" spans="1:16" ht="18.75">
      <c r="A8" s="144">
        <v>2</v>
      </c>
      <c r="B8" s="136" t="s">
        <v>3</v>
      </c>
      <c r="C8" s="148">
        <v>168483</v>
      </c>
      <c r="D8" s="149">
        <v>2</v>
      </c>
      <c r="E8" s="150">
        <v>1</v>
      </c>
      <c r="F8" s="150">
        <v>1</v>
      </c>
      <c r="G8" s="149">
        <v>873</v>
      </c>
      <c r="H8" s="151">
        <f aca="true" t="shared" si="0" ref="H8:H24">G8/C8*100</f>
        <v>0.5181531667883407</v>
      </c>
      <c r="I8" s="148">
        <v>153</v>
      </c>
      <c r="J8" s="152">
        <f aca="true" t="shared" si="1" ref="J8:J24">I8/C8*100</f>
        <v>0.09081034881857517</v>
      </c>
      <c r="K8" s="148">
        <v>720</v>
      </c>
      <c r="L8" s="152">
        <f aca="true" t="shared" si="2" ref="L8:L23">K8/C8*100</f>
        <v>0.42734281796976553</v>
      </c>
      <c r="M8" s="148">
        <v>424</v>
      </c>
      <c r="N8" s="152">
        <f aca="true" t="shared" si="3" ref="N8:N24">M8/C8*100</f>
        <v>0.2516574372488619</v>
      </c>
      <c r="O8" s="148">
        <v>449</v>
      </c>
      <c r="P8" s="153">
        <f aca="true" t="shared" si="4" ref="P8:P24">O8/C8*100</f>
        <v>0.26649572953947875</v>
      </c>
    </row>
    <row r="9" spans="1:16" ht="18.75">
      <c r="A9" s="144">
        <v>3</v>
      </c>
      <c r="B9" s="136" t="s">
        <v>4</v>
      </c>
      <c r="C9" s="148">
        <v>453199</v>
      </c>
      <c r="D9" s="149">
        <v>2</v>
      </c>
      <c r="E9" s="150">
        <v>0</v>
      </c>
      <c r="F9" s="150">
        <v>2</v>
      </c>
      <c r="G9" s="149">
        <v>1035</v>
      </c>
      <c r="H9" s="151">
        <f t="shared" si="0"/>
        <v>0.22837649685899572</v>
      </c>
      <c r="I9" s="148">
        <v>0</v>
      </c>
      <c r="J9" s="152">
        <f t="shared" si="1"/>
        <v>0</v>
      </c>
      <c r="K9" s="148">
        <v>1035</v>
      </c>
      <c r="L9" s="152">
        <f t="shared" si="2"/>
        <v>0.22837649685899572</v>
      </c>
      <c r="M9" s="148">
        <v>451</v>
      </c>
      <c r="N9" s="152">
        <f t="shared" si="3"/>
        <v>0.09951478268928218</v>
      </c>
      <c r="O9" s="148">
        <v>584</v>
      </c>
      <c r="P9" s="153">
        <f t="shared" si="4"/>
        <v>0.12886171416971354</v>
      </c>
    </row>
    <row r="10" spans="1:16" ht="18.75">
      <c r="A10" s="144">
        <v>4</v>
      </c>
      <c r="B10" s="136" t="s">
        <v>5</v>
      </c>
      <c r="C10" s="148">
        <v>140472</v>
      </c>
      <c r="D10" s="149">
        <v>1</v>
      </c>
      <c r="E10" s="150">
        <v>1</v>
      </c>
      <c r="F10" s="150">
        <v>0</v>
      </c>
      <c r="G10" s="149">
        <v>525</v>
      </c>
      <c r="H10" s="151">
        <f t="shared" si="0"/>
        <v>0.37373996241243806</v>
      </c>
      <c r="I10" s="148">
        <v>525</v>
      </c>
      <c r="J10" s="152">
        <f t="shared" si="1"/>
        <v>0.37373996241243806</v>
      </c>
      <c r="K10" s="148">
        <v>0</v>
      </c>
      <c r="L10" s="152">
        <f t="shared" si="2"/>
        <v>0</v>
      </c>
      <c r="M10" s="148">
        <v>259</v>
      </c>
      <c r="N10" s="152">
        <f t="shared" si="3"/>
        <v>0.18437838145680277</v>
      </c>
      <c r="O10" s="148">
        <v>266</v>
      </c>
      <c r="P10" s="153">
        <f t="shared" si="4"/>
        <v>0.1893615809556353</v>
      </c>
    </row>
    <row r="11" spans="1:16" ht="18.75">
      <c r="A11" s="144">
        <v>5</v>
      </c>
      <c r="B11" s="136" t="s">
        <v>6</v>
      </c>
      <c r="C11" s="148">
        <v>199898</v>
      </c>
      <c r="D11" s="149">
        <v>1</v>
      </c>
      <c r="E11" s="150">
        <v>1</v>
      </c>
      <c r="F11" s="150">
        <v>0</v>
      </c>
      <c r="G11" s="149">
        <v>105</v>
      </c>
      <c r="H11" s="151">
        <f t="shared" si="0"/>
        <v>0.05252678866221773</v>
      </c>
      <c r="I11" s="148">
        <v>105</v>
      </c>
      <c r="J11" s="152">
        <f t="shared" si="1"/>
        <v>0.05252678866221773</v>
      </c>
      <c r="K11" s="148">
        <v>0</v>
      </c>
      <c r="L11" s="152">
        <f t="shared" si="2"/>
        <v>0</v>
      </c>
      <c r="M11" s="148">
        <v>55</v>
      </c>
      <c r="N11" s="152">
        <f t="shared" si="3"/>
        <v>0.027514032156399765</v>
      </c>
      <c r="O11" s="148">
        <v>319</v>
      </c>
      <c r="P11" s="153">
        <f t="shared" si="4"/>
        <v>0.15958138650711862</v>
      </c>
    </row>
    <row r="12" spans="1:16" ht="18.75">
      <c r="A12" s="144">
        <v>6</v>
      </c>
      <c r="B12" s="136" t="s">
        <v>7</v>
      </c>
      <c r="C12" s="148">
        <v>245688</v>
      </c>
      <c r="D12" s="149">
        <v>2</v>
      </c>
      <c r="E12" s="150">
        <v>0</v>
      </c>
      <c r="F12" s="150">
        <v>2</v>
      </c>
      <c r="G12" s="149">
        <v>4548</v>
      </c>
      <c r="H12" s="151">
        <f t="shared" si="0"/>
        <v>1.8511282602324899</v>
      </c>
      <c r="I12" s="148">
        <v>4548</v>
      </c>
      <c r="J12" s="152">
        <f t="shared" si="1"/>
        <v>1.8511282602324899</v>
      </c>
      <c r="K12" s="148">
        <v>0</v>
      </c>
      <c r="L12" s="152">
        <f t="shared" si="2"/>
        <v>0</v>
      </c>
      <c r="M12" s="148">
        <v>2140</v>
      </c>
      <c r="N12" s="152">
        <f t="shared" si="3"/>
        <v>0.8710234118068445</v>
      </c>
      <c r="O12" s="148">
        <v>2408</v>
      </c>
      <c r="P12" s="153">
        <f t="shared" si="4"/>
        <v>0.9801048484256456</v>
      </c>
    </row>
    <row r="13" spans="1:16" ht="18.75">
      <c r="A13" s="144">
        <v>7</v>
      </c>
      <c r="B13" s="136" t="s">
        <v>8</v>
      </c>
      <c r="C13" s="148">
        <v>115353</v>
      </c>
      <c r="D13" s="149">
        <v>14</v>
      </c>
      <c r="E13" s="150">
        <v>12</v>
      </c>
      <c r="F13" s="150">
        <v>2</v>
      </c>
      <c r="G13" s="149">
        <v>11477</v>
      </c>
      <c r="H13" s="151">
        <f t="shared" si="0"/>
        <v>9.949459485232287</v>
      </c>
      <c r="I13" s="148">
        <v>9305</v>
      </c>
      <c r="J13" s="152">
        <f t="shared" si="1"/>
        <v>8.066543566270491</v>
      </c>
      <c r="K13" s="148">
        <v>0</v>
      </c>
      <c r="L13" s="152">
        <f t="shared" si="2"/>
        <v>0</v>
      </c>
      <c r="M13" s="148">
        <v>5729</v>
      </c>
      <c r="N13" s="152">
        <f t="shared" si="3"/>
        <v>4.966494152731181</v>
      </c>
      <c r="O13" s="148">
        <v>5748</v>
      </c>
      <c r="P13" s="153">
        <f t="shared" si="4"/>
        <v>4.982965332501106</v>
      </c>
    </row>
    <row r="14" spans="1:16" ht="18.75">
      <c r="A14" s="144">
        <v>8</v>
      </c>
      <c r="B14" s="136" t="s">
        <v>9</v>
      </c>
      <c r="C14" s="148">
        <v>210945</v>
      </c>
      <c r="D14" s="149">
        <v>1</v>
      </c>
      <c r="E14" s="150">
        <v>0</v>
      </c>
      <c r="F14" s="150">
        <v>1</v>
      </c>
      <c r="G14" s="149">
        <v>160</v>
      </c>
      <c r="H14" s="151">
        <f t="shared" si="0"/>
        <v>0.07584915499300765</v>
      </c>
      <c r="I14" s="148">
        <v>0</v>
      </c>
      <c r="J14" s="152">
        <f t="shared" si="1"/>
        <v>0</v>
      </c>
      <c r="K14" s="148">
        <v>160</v>
      </c>
      <c r="L14" s="152">
        <f t="shared" si="2"/>
        <v>0.07584915499300765</v>
      </c>
      <c r="M14" s="148">
        <v>32</v>
      </c>
      <c r="N14" s="152">
        <f t="shared" si="3"/>
        <v>0.015169830998601532</v>
      </c>
      <c r="O14" s="148">
        <v>128</v>
      </c>
      <c r="P14" s="153">
        <f t="shared" si="4"/>
        <v>0.06067932399440613</v>
      </c>
    </row>
    <row r="15" spans="1:16" ht="18.75">
      <c r="A15" s="144">
        <v>9</v>
      </c>
      <c r="B15" s="136" t="s">
        <v>10</v>
      </c>
      <c r="C15" s="148">
        <v>113095</v>
      </c>
      <c r="D15" s="149">
        <v>0</v>
      </c>
      <c r="E15" s="150">
        <v>0</v>
      </c>
      <c r="F15" s="150">
        <v>0</v>
      </c>
      <c r="G15" s="149">
        <v>0</v>
      </c>
      <c r="H15" s="151">
        <f t="shared" si="0"/>
        <v>0</v>
      </c>
      <c r="I15" s="148">
        <v>0</v>
      </c>
      <c r="J15" s="152">
        <f t="shared" si="1"/>
        <v>0</v>
      </c>
      <c r="K15" s="148">
        <v>0</v>
      </c>
      <c r="L15" s="152">
        <f t="shared" si="2"/>
        <v>0</v>
      </c>
      <c r="M15" s="148">
        <v>0</v>
      </c>
      <c r="N15" s="152">
        <f t="shared" si="3"/>
        <v>0</v>
      </c>
      <c r="O15" s="148">
        <v>0</v>
      </c>
      <c r="P15" s="153">
        <f t="shared" si="4"/>
        <v>0</v>
      </c>
    </row>
    <row r="16" spans="1:16" ht="22.5" customHeight="1">
      <c r="A16" s="144">
        <v>10</v>
      </c>
      <c r="B16" s="132" t="s">
        <v>11</v>
      </c>
      <c r="C16" s="47">
        <v>177013</v>
      </c>
      <c r="D16" s="29">
        <v>0</v>
      </c>
      <c r="E16" s="175">
        <v>0</v>
      </c>
      <c r="F16" s="175">
        <v>0</v>
      </c>
      <c r="G16" s="29">
        <v>0</v>
      </c>
      <c r="H16" s="62">
        <f t="shared" si="0"/>
        <v>0</v>
      </c>
      <c r="I16" s="47">
        <v>0</v>
      </c>
      <c r="J16" s="60">
        <f t="shared" si="1"/>
        <v>0</v>
      </c>
      <c r="K16" s="47">
        <v>0</v>
      </c>
      <c r="L16" s="60">
        <f t="shared" si="2"/>
        <v>0</v>
      </c>
      <c r="M16" s="47">
        <v>0</v>
      </c>
      <c r="N16" s="60">
        <f t="shared" si="3"/>
        <v>0</v>
      </c>
      <c r="O16" s="47">
        <v>0</v>
      </c>
      <c r="P16" s="176">
        <f t="shared" si="4"/>
        <v>0</v>
      </c>
    </row>
    <row r="17" spans="1:16" ht="18.75">
      <c r="A17" s="144">
        <v>11</v>
      </c>
      <c r="B17" s="136" t="s">
        <v>12</v>
      </c>
      <c r="C17" s="148">
        <v>168128</v>
      </c>
      <c r="D17" s="149">
        <v>0</v>
      </c>
      <c r="E17" s="150">
        <v>0</v>
      </c>
      <c r="F17" s="150">
        <v>0</v>
      </c>
      <c r="G17" s="149">
        <v>0</v>
      </c>
      <c r="H17" s="151">
        <f t="shared" si="0"/>
        <v>0</v>
      </c>
      <c r="I17" s="148">
        <v>0</v>
      </c>
      <c r="J17" s="152">
        <f t="shared" si="1"/>
        <v>0</v>
      </c>
      <c r="K17" s="148">
        <v>0</v>
      </c>
      <c r="L17" s="152">
        <f t="shared" si="2"/>
        <v>0</v>
      </c>
      <c r="M17" s="148">
        <v>0</v>
      </c>
      <c r="N17" s="152">
        <f t="shared" si="3"/>
        <v>0</v>
      </c>
      <c r="O17" s="148">
        <v>0</v>
      </c>
      <c r="P17" s="153">
        <f t="shared" si="4"/>
        <v>0</v>
      </c>
    </row>
    <row r="18" spans="1:16" ht="18.75">
      <c r="A18" s="144">
        <v>12</v>
      </c>
      <c r="B18" s="136" t="s">
        <v>13</v>
      </c>
      <c r="C18" s="148">
        <v>114947</v>
      </c>
      <c r="D18" s="149">
        <v>1</v>
      </c>
      <c r="E18" s="150">
        <v>0</v>
      </c>
      <c r="F18" s="150">
        <v>1</v>
      </c>
      <c r="G18" s="149">
        <v>3922</v>
      </c>
      <c r="H18" s="151">
        <f t="shared" si="0"/>
        <v>3.4120072729170836</v>
      </c>
      <c r="I18" s="148">
        <v>0</v>
      </c>
      <c r="J18" s="152">
        <f t="shared" si="1"/>
        <v>0</v>
      </c>
      <c r="K18" s="148">
        <v>3922</v>
      </c>
      <c r="L18" s="152">
        <f t="shared" si="2"/>
        <v>3.4120072729170836</v>
      </c>
      <c r="M18" s="148">
        <v>2012</v>
      </c>
      <c r="N18" s="152">
        <f t="shared" si="3"/>
        <v>1.7503719105326803</v>
      </c>
      <c r="O18" s="148">
        <v>1910</v>
      </c>
      <c r="P18" s="153">
        <f t="shared" si="4"/>
        <v>1.6616353623844033</v>
      </c>
    </row>
    <row r="19" spans="1:16" ht="18.75">
      <c r="A19" s="144">
        <v>13</v>
      </c>
      <c r="B19" s="136" t="s">
        <v>14</v>
      </c>
      <c r="C19" s="148">
        <v>75171</v>
      </c>
      <c r="D19" s="149">
        <v>1</v>
      </c>
      <c r="E19" s="150">
        <v>0</v>
      </c>
      <c r="F19" s="150">
        <v>1</v>
      </c>
      <c r="G19" s="149">
        <v>1995</v>
      </c>
      <c r="H19" s="151">
        <f t="shared" si="0"/>
        <v>2.653948996288462</v>
      </c>
      <c r="I19" s="148">
        <v>0</v>
      </c>
      <c r="J19" s="152">
        <f t="shared" si="1"/>
        <v>0</v>
      </c>
      <c r="K19" s="148">
        <v>1995</v>
      </c>
      <c r="L19" s="152">
        <f t="shared" si="2"/>
        <v>2.653948996288462</v>
      </c>
      <c r="M19" s="148">
        <v>970</v>
      </c>
      <c r="N19" s="152">
        <f t="shared" si="3"/>
        <v>1.2903912413031622</v>
      </c>
      <c r="O19" s="148">
        <v>1025</v>
      </c>
      <c r="P19" s="153">
        <f t="shared" si="4"/>
        <v>1.3635577549853002</v>
      </c>
    </row>
    <row r="20" spans="1:16" ht="18.75">
      <c r="A20" s="144">
        <v>14</v>
      </c>
      <c r="B20" s="136" t="s">
        <v>133</v>
      </c>
      <c r="C20" s="148">
        <v>511649</v>
      </c>
      <c r="D20" s="149">
        <v>11</v>
      </c>
      <c r="E20" s="150">
        <v>7</v>
      </c>
      <c r="F20" s="150">
        <v>4</v>
      </c>
      <c r="G20" s="149">
        <v>4656</v>
      </c>
      <c r="H20" s="151">
        <f t="shared" si="0"/>
        <v>0.9099988468657224</v>
      </c>
      <c r="I20" s="148">
        <v>2152</v>
      </c>
      <c r="J20" s="152">
        <f t="shared" si="1"/>
        <v>0.42060084159257616</v>
      </c>
      <c r="K20" s="148">
        <v>0</v>
      </c>
      <c r="L20" s="152">
        <f t="shared" si="2"/>
        <v>0</v>
      </c>
      <c r="M20" s="148">
        <v>2003</v>
      </c>
      <c r="N20" s="152">
        <f t="shared" si="3"/>
        <v>0.3914793149209712</v>
      </c>
      <c r="O20" s="148">
        <v>2653</v>
      </c>
      <c r="P20" s="153">
        <f t="shared" si="4"/>
        <v>0.5185195319447512</v>
      </c>
    </row>
    <row r="21" spans="1:16" ht="16.5" customHeight="1">
      <c r="A21" s="144">
        <v>15</v>
      </c>
      <c r="B21" s="136" t="s">
        <v>148</v>
      </c>
      <c r="C21" s="148">
        <v>212533</v>
      </c>
      <c r="D21" s="149">
        <v>1</v>
      </c>
      <c r="E21" s="150">
        <v>0</v>
      </c>
      <c r="F21" s="150">
        <v>1</v>
      </c>
      <c r="G21" s="149">
        <v>1152</v>
      </c>
      <c r="H21" s="151">
        <f t="shared" si="0"/>
        <v>0.5420334724489844</v>
      </c>
      <c r="I21" s="148">
        <v>0</v>
      </c>
      <c r="J21" s="152">
        <f t="shared" si="1"/>
        <v>0</v>
      </c>
      <c r="K21" s="148">
        <v>1152</v>
      </c>
      <c r="L21" s="152">
        <f t="shared" si="2"/>
        <v>0.5420334724489844</v>
      </c>
      <c r="M21" s="148">
        <v>499</v>
      </c>
      <c r="N21" s="152">
        <f t="shared" si="3"/>
        <v>0.23478706836114863</v>
      </c>
      <c r="O21" s="148">
        <v>653</v>
      </c>
      <c r="P21" s="153">
        <f t="shared" si="4"/>
        <v>0.30724640408783577</v>
      </c>
    </row>
    <row r="22" spans="1:16" ht="18.75">
      <c r="A22" s="144">
        <v>16</v>
      </c>
      <c r="B22" s="136" t="s">
        <v>15</v>
      </c>
      <c r="C22" s="148">
        <v>314683</v>
      </c>
      <c r="D22" s="149">
        <v>0</v>
      </c>
      <c r="E22" s="150">
        <v>0</v>
      </c>
      <c r="F22" s="150">
        <v>0</v>
      </c>
      <c r="G22" s="149">
        <v>0</v>
      </c>
      <c r="H22" s="151">
        <f t="shared" si="0"/>
        <v>0</v>
      </c>
      <c r="I22" s="148">
        <v>0</v>
      </c>
      <c r="J22" s="152">
        <f t="shared" si="1"/>
        <v>0</v>
      </c>
      <c r="K22" s="148">
        <v>0</v>
      </c>
      <c r="L22" s="152">
        <f t="shared" si="2"/>
        <v>0</v>
      </c>
      <c r="M22" s="148">
        <v>0</v>
      </c>
      <c r="N22" s="152">
        <f t="shared" si="3"/>
        <v>0</v>
      </c>
      <c r="O22" s="148">
        <v>0</v>
      </c>
      <c r="P22" s="153">
        <f t="shared" si="4"/>
        <v>0</v>
      </c>
    </row>
    <row r="23" spans="1:16" ht="18.75">
      <c r="A23" s="144">
        <v>17</v>
      </c>
      <c r="B23" s="132" t="s">
        <v>134</v>
      </c>
      <c r="C23" s="121">
        <v>240125</v>
      </c>
      <c r="D23" s="29">
        <v>0</v>
      </c>
      <c r="E23" s="145">
        <v>0</v>
      </c>
      <c r="F23" s="145">
        <v>0</v>
      </c>
      <c r="G23" s="29">
        <v>0</v>
      </c>
      <c r="H23" s="151">
        <f t="shared" si="0"/>
        <v>0</v>
      </c>
      <c r="I23" s="121">
        <v>0</v>
      </c>
      <c r="J23" s="152">
        <f t="shared" si="1"/>
        <v>0</v>
      </c>
      <c r="K23" s="121">
        <v>0</v>
      </c>
      <c r="L23" s="152">
        <f t="shared" si="2"/>
        <v>0</v>
      </c>
      <c r="M23" s="121">
        <v>0</v>
      </c>
      <c r="N23" s="40">
        <f t="shared" si="3"/>
        <v>0</v>
      </c>
      <c r="O23" s="121">
        <v>0</v>
      </c>
      <c r="P23" s="146">
        <f t="shared" si="4"/>
        <v>0</v>
      </c>
    </row>
    <row r="24" spans="1:16" ht="18.75">
      <c r="A24" s="147"/>
      <c r="B24" s="179" t="s">
        <v>135</v>
      </c>
      <c r="C24" s="185">
        <v>3597159</v>
      </c>
      <c r="D24" s="207">
        <v>38</v>
      </c>
      <c r="E24" s="249">
        <f>SUM(E7:E23)</f>
        <v>22</v>
      </c>
      <c r="F24" s="249">
        <f>SUM(F7:F23)</f>
        <v>16</v>
      </c>
      <c r="G24" s="207">
        <v>30448</v>
      </c>
      <c r="H24" s="250">
        <f t="shared" si="0"/>
        <v>0.8464457645603101</v>
      </c>
      <c r="I24" s="185">
        <f>SUM(I7:I23)</f>
        <v>16788</v>
      </c>
      <c r="J24" s="251">
        <f t="shared" si="1"/>
        <v>0.46670163870988185</v>
      </c>
      <c r="K24" s="185">
        <f>SUM(K7:K23)</f>
        <v>8984</v>
      </c>
      <c r="L24" s="251">
        <v>0.3</v>
      </c>
      <c r="M24" s="185">
        <f>SUM(M7:M23)</f>
        <v>14574</v>
      </c>
      <c r="N24" s="252">
        <f t="shared" si="3"/>
        <v>0.40515306662841427</v>
      </c>
      <c r="O24" s="185">
        <f>SUM(O7:O23)</f>
        <v>16143</v>
      </c>
      <c r="P24" s="253">
        <f t="shared" si="4"/>
        <v>0.44877082164007764</v>
      </c>
    </row>
  </sheetData>
  <sheetProtection/>
  <mergeCells count="18">
    <mergeCell ref="P4:P5"/>
    <mergeCell ref="G4:G5"/>
    <mergeCell ref="I4:I5"/>
    <mergeCell ref="G3:P3"/>
    <mergeCell ref="A1:P1"/>
    <mergeCell ref="A3:A5"/>
    <mergeCell ref="B3:B5"/>
    <mergeCell ref="D3:F3"/>
    <mergeCell ref="H4:H5"/>
    <mergeCell ref="J4:J5"/>
    <mergeCell ref="D4:D5"/>
    <mergeCell ref="K4:K5"/>
    <mergeCell ref="O4:O5"/>
    <mergeCell ref="M4:M5"/>
    <mergeCell ref="E4:E5"/>
    <mergeCell ref="N4:N5"/>
    <mergeCell ref="L4:L5"/>
    <mergeCell ref="F4:F5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2022-01-25T07:06:18Z</dcterms:modified>
  <cp:category/>
  <cp:version/>
  <cp:contentType/>
  <cp:contentStatus/>
</cp:coreProperties>
</file>